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schwarzwalder/Desktop/Commissioner/"/>
    </mc:Choice>
  </mc:AlternateContent>
  <xr:revisionPtr revIDLastSave="0" documentId="13_ncr:1_{3A9076C2-ACF8-344F-8CE8-71F63CA89988}" xr6:coauthVersionLast="36" xr6:coauthVersionMax="36" xr10:uidLastSave="{00000000-0000-0000-0000-000000000000}"/>
  <bookViews>
    <workbookView xWindow="800" yWindow="460" windowWidth="23060" windowHeight="15540" activeTab="1" xr2:uid="{A4C4BD36-3B98-0645-AE15-CF4C8B4FAE0B}"/>
  </bookViews>
  <sheets>
    <sheet name="MWCTC MEN" sheetId="3" r:id="rId1"/>
    <sheet name="MWCTC WOMEN" sheetId="4" r:id="rId2"/>
    <sheet name="Sheet1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4" l="1"/>
  <c r="O39" i="4"/>
  <c r="O44" i="4"/>
  <c r="O48" i="4"/>
  <c r="O52" i="4"/>
  <c r="O61" i="4"/>
  <c r="O65" i="4"/>
  <c r="O67" i="4"/>
  <c r="O69" i="4"/>
  <c r="O71" i="4"/>
  <c r="O79" i="3"/>
  <c r="O77" i="3"/>
  <c r="O81" i="3"/>
  <c r="O72" i="3"/>
  <c r="O70" i="3"/>
  <c r="O68" i="3"/>
  <c r="O66" i="3"/>
  <c r="O60" i="3"/>
  <c r="O58" i="3"/>
  <c r="O55" i="3"/>
  <c r="O49" i="3"/>
  <c r="O46" i="3"/>
  <c r="O85" i="3" l="1"/>
  <c r="O45" i="3"/>
  <c r="O47" i="3"/>
  <c r="O57" i="3"/>
  <c r="O62" i="3"/>
  <c r="O64" i="3"/>
  <c r="O65" i="3"/>
  <c r="O67" i="3"/>
  <c r="O71" i="3"/>
  <c r="O75" i="3"/>
  <c r="O78" i="3"/>
  <c r="O80" i="3"/>
  <c r="O83" i="3"/>
  <c r="O84" i="3"/>
  <c r="O66" i="4"/>
  <c r="O68" i="4"/>
  <c r="O72" i="4"/>
  <c r="O32" i="4" l="1"/>
  <c r="O74" i="4"/>
  <c r="O36" i="4"/>
  <c r="O38" i="4"/>
  <c r="O47" i="4"/>
  <c r="O55" i="4"/>
  <c r="O56" i="4"/>
  <c r="O59" i="4"/>
  <c r="O60" i="4"/>
  <c r="O64" i="4"/>
  <c r="O33" i="4" l="1"/>
  <c r="O51" i="4"/>
  <c r="O43" i="4"/>
  <c r="O45" i="4"/>
  <c r="O50" i="4"/>
  <c r="O57" i="4"/>
  <c r="O58" i="4"/>
  <c r="O62" i="4"/>
  <c r="O49" i="4"/>
  <c r="O53" i="4"/>
  <c r="O51" i="3"/>
  <c r="O52" i="3"/>
  <c r="O61" i="3"/>
  <c r="O6" i="4" l="1"/>
  <c r="O82" i="3"/>
  <c r="O44" i="3"/>
  <c r="O76" i="3"/>
  <c r="O74" i="3"/>
  <c r="O40" i="3"/>
  <c r="O35" i="3"/>
  <c r="O38" i="3"/>
  <c r="O36" i="3"/>
  <c r="O56" i="3"/>
  <c r="O54" i="3"/>
  <c r="O39" i="3"/>
  <c r="O48" i="3"/>
  <c r="O23" i="3"/>
  <c r="O29" i="3"/>
  <c r="O21" i="3"/>
  <c r="O20" i="3"/>
  <c r="O18" i="3"/>
  <c r="O16" i="3"/>
  <c r="O11" i="3"/>
  <c r="O19" i="3"/>
  <c r="O14" i="3"/>
  <c r="O13" i="3"/>
  <c r="O30" i="4"/>
  <c r="O73" i="4"/>
  <c r="O29" i="4"/>
  <c r="O70" i="4"/>
  <c r="O18" i="4"/>
  <c r="O28" i="4"/>
  <c r="O26" i="4"/>
  <c r="O63" i="4"/>
  <c r="O27" i="4"/>
  <c r="O24" i="4"/>
  <c r="O54" i="4"/>
  <c r="O16" i="4"/>
  <c r="O25" i="4"/>
  <c r="O46" i="4"/>
  <c r="O23" i="4"/>
  <c r="O22" i="4"/>
  <c r="O42" i="4"/>
  <c r="O41" i="4"/>
  <c r="AD23" i="4"/>
  <c r="AC23" i="4"/>
  <c r="O40" i="4"/>
  <c r="AD22" i="4"/>
  <c r="O21" i="4"/>
  <c r="AD21" i="4"/>
  <c r="O35" i="4"/>
  <c r="AD20" i="4"/>
  <c r="O34" i="4"/>
  <c r="AD19" i="4"/>
  <c r="O31" i="4"/>
  <c r="AD18" i="4"/>
  <c r="O19" i="4"/>
  <c r="O13" i="4"/>
  <c r="O12" i="4"/>
  <c r="O17" i="4"/>
  <c r="O15" i="4"/>
  <c r="O9" i="4"/>
  <c r="O11" i="4"/>
  <c r="O10" i="4"/>
  <c r="O8" i="4"/>
  <c r="O20" i="4"/>
  <c r="AC8" i="4"/>
  <c r="AC22" i="4" s="1"/>
  <c r="O14" i="4"/>
  <c r="AC7" i="4"/>
  <c r="AC20" i="4" s="1"/>
  <c r="O7" i="4"/>
  <c r="AC6" i="4"/>
  <c r="AC21" i="4" s="1"/>
  <c r="O5" i="4"/>
  <c r="AC5" i="4"/>
  <c r="AC19" i="4" s="1"/>
  <c r="O4" i="4"/>
  <c r="AC4" i="4"/>
  <c r="AC18" i="4" s="1"/>
  <c r="O87" i="3"/>
  <c r="O86" i="3"/>
  <c r="O42" i="3"/>
  <c r="O28" i="3"/>
  <c r="O73" i="3"/>
  <c r="O69" i="3"/>
  <c r="O63" i="3"/>
  <c r="O59" i="3"/>
  <c r="O41" i="3"/>
  <c r="O32" i="3"/>
  <c r="O53" i="3"/>
  <c r="O50" i="3"/>
  <c r="O34" i="3"/>
  <c r="O33" i="3"/>
  <c r="O22" i="3"/>
  <c r="O43" i="3"/>
  <c r="O26" i="3"/>
  <c r="O37" i="3"/>
  <c r="AD23" i="3"/>
  <c r="AD22" i="3"/>
  <c r="AC22" i="3"/>
  <c r="O17" i="3"/>
  <c r="AD21" i="3"/>
  <c r="O15" i="3"/>
  <c r="AD20" i="3"/>
  <c r="O31" i="3"/>
  <c r="AD19" i="3"/>
  <c r="O30" i="3"/>
  <c r="AD18" i="3"/>
  <c r="O27" i="3"/>
  <c r="O25" i="3"/>
  <c r="O10" i="3"/>
  <c r="O24" i="3"/>
  <c r="O12" i="3"/>
  <c r="O8" i="3"/>
  <c r="AC8" i="3"/>
  <c r="AC23" i="3" s="1"/>
  <c r="O7" i="3"/>
  <c r="AC7" i="3"/>
  <c r="AC21" i="3" s="1"/>
  <c r="O6" i="3"/>
  <c r="AC6" i="3"/>
  <c r="AC20" i="3" s="1"/>
  <c r="O5" i="3"/>
  <c r="AC5" i="3"/>
  <c r="AC19" i="3" s="1"/>
  <c r="O9" i="3"/>
  <c r="AC4" i="3"/>
  <c r="AC18" i="3" s="1"/>
  <c r="O4" i="3"/>
</calcChain>
</file>

<file path=xl/sharedStrings.xml><?xml version="1.0" encoding="utf-8"?>
<sst xmlns="http://schemas.openxmlformats.org/spreadsheetml/2006/main" count="758" uniqueCount="227">
  <si>
    <t>TOTAL</t>
  </si>
  <si>
    <t>Wash U</t>
  </si>
  <si>
    <t>Iowa</t>
  </si>
  <si>
    <t>WWT</t>
  </si>
  <si>
    <t>ISU</t>
  </si>
  <si>
    <t>Maple Grove</t>
  </si>
  <si>
    <t>Cyman</t>
  </si>
  <si>
    <t>Accel</t>
  </si>
  <si>
    <t>High Cliff</t>
  </si>
  <si>
    <t>Trinona</t>
  </si>
  <si>
    <t>Pigman</t>
  </si>
  <si>
    <t>St. Louis</t>
  </si>
  <si>
    <t>TEAM</t>
  </si>
  <si>
    <t>ATHLETE</t>
  </si>
  <si>
    <t>STANDING</t>
  </si>
  <si>
    <t>Iowa State</t>
  </si>
  <si>
    <t>Nathan Davis</t>
  </si>
  <si>
    <t>Coe College</t>
  </si>
  <si>
    <t>Jacob Feldman</t>
  </si>
  <si>
    <t>Michael Cusack</t>
  </si>
  <si>
    <t>Washington - St. L</t>
  </si>
  <si>
    <t>Henry Holtz</t>
  </si>
  <si>
    <t>Newman</t>
  </si>
  <si>
    <t>Nicholas Vasilescu</t>
  </si>
  <si>
    <t>Steve Nguyen</t>
  </si>
  <si>
    <t>Wisconsin-Madison</t>
  </si>
  <si>
    <t>Kole Rakers</t>
  </si>
  <si>
    <t>Minnesota</t>
  </si>
  <si>
    <t>Greg Shobert</t>
  </si>
  <si>
    <t>Andrew Waldherr</t>
  </si>
  <si>
    <t>Garrett Jensen</t>
  </si>
  <si>
    <t>Jonah Wagner</t>
  </si>
  <si>
    <t>Elijah Salas</t>
  </si>
  <si>
    <t>Alex King</t>
  </si>
  <si>
    <t>Michael Shea</t>
  </si>
  <si>
    <t>roll down</t>
  </si>
  <si>
    <t>MWCTC Championship 2nd</t>
  </si>
  <si>
    <t>Proportional MWCTC</t>
  </si>
  <si>
    <t>UW Eau Claire</t>
  </si>
  <si>
    <t>Hunter Bartolo</t>
  </si>
  <si>
    <t>MWCTC Championship 1st</t>
  </si>
  <si>
    <t>Scott Nemec</t>
  </si>
  <si>
    <t>Earned</t>
  </si>
  <si>
    <t>Top 25 from 2019 CCNC MR</t>
  </si>
  <si>
    <t>U Minnesota</t>
  </si>
  <si>
    <t>Jack Hennen</t>
  </si>
  <si>
    <t>Zachary Williston</t>
  </si>
  <si>
    <t>UW Madison</t>
  </si>
  <si>
    <t>Lander Geadlemann</t>
  </si>
  <si>
    <t>AWARDED BY</t>
  </si>
  <si>
    <t>ALLOCATION</t>
  </si>
  <si>
    <t>SLOT</t>
  </si>
  <si>
    <t>Wisconsin-Eau Claire</t>
  </si>
  <si>
    <t>Caleb Frank</t>
  </si>
  <si>
    <r>
      <t xml:space="preserve">2020  CCNC MIXED RELAY - </t>
    </r>
    <r>
      <rPr>
        <i/>
        <sz val="11"/>
        <color theme="1"/>
        <rFont val="Calibri"/>
        <family val="2"/>
        <scheme val="minor"/>
      </rPr>
      <t xml:space="preserve"> roll down after 1 per team</t>
    </r>
  </si>
  <si>
    <t>Brian Bayer</t>
  </si>
  <si>
    <t>Mario Bonatti</t>
  </si>
  <si>
    <t>MWCTC Championship 8th</t>
  </si>
  <si>
    <t>Auto-allocated</t>
  </si>
  <si>
    <t>Dylan Flynn</t>
  </si>
  <si>
    <t>MWCTC Championship 7th</t>
  </si>
  <si>
    <t>Kurt Flesch</t>
  </si>
  <si>
    <t>MWCTC Championship 6th</t>
  </si>
  <si>
    <t>Miguel Anselmo</t>
  </si>
  <si>
    <t>MWCTC Championship 5th</t>
  </si>
  <si>
    <t>Ryan Steger</t>
  </si>
  <si>
    <t>Next top 100 from 2019 CCNC Oly</t>
  </si>
  <si>
    <t>Ethan Schmidt</t>
  </si>
  <si>
    <t>Matthew Nguyen</t>
  </si>
  <si>
    <t>Andrew Nguyen</t>
  </si>
  <si>
    <t>ISU Triclones</t>
  </si>
  <si>
    <t>Levi Kohl</t>
  </si>
  <si>
    <t>Koki Takemoto</t>
  </si>
  <si>
    <t>Mizzou</t>
  </si>
  <si>
    <t>Benjamin Leiran</t>
  </si>
  <si>
    <t>Phillip Kubica</t>
  </si>
  <si>
    <t>Javier Martinez</t>
  </si>
  <si>
    <t>Mac Foley</t>
  </si>
  <si>
    <t>Wyatt Mattas</t>
  </si>
  <si>
    <t>tie-breaker: highest raw points at Maple Grove</t>
  </si>
  <si>
    <t>Cem Kolbakir</t>
  </si>
  <si>
    <r>
      <t xml:space="preserve">2020 MALE CCNC WAVE 2 </t>
    </r>
    <r>
      <rPr>
        <i/>
        <sz val="11"/>
        <color theme="1"/>
        <rFont val="Calibri"/>
        <family val="2"/>
        <scheme val="minor"/>
      </rPr>
      <t>roll down after 4 per team</t>
    </r>
  </si>
  <si>
    <t>Ian Bormett</t>
  </si>
  <si>
    <t>Garrett Williams</t>
  </si>
  <si>
    <t>no tie-breaker needed for roll down</t>
  </si>
  <si>
    <t>Eduardo Ramirez</t>
  </si>
  <si>
    <t>MWCTC Championship 4th</t>
  </si>
  <si>
    <t>Cody Clauer</t>
  </si>
  <si>
    <t>Shaden Tweeten</t>
  </si>
  <si>
    <t>MWCTC Championship 3rd</t>
  </si>
  <si>
    <t>Jeff Mettler</t>
  </si>
  <si>
    <t>Lars Johnson</t>
  </si>
  <si>
    <t>Tate Neff</t>
  </si>
  <si>
    <t>SCORE</t>
  </si>
  <si>
    <t>POINTS</t>
  </si>
  <si>
    <t>COMBINED TEAM</t>
  </si>
  <si>
    <t>Jay Dahlke</t>
  </si>
  <si>
    <t>Nikolas Pardoe</t>
  </si>
  <si>
    <t>Top 80 from 2019 CCNC Oly</t>
  </si>
  <si>
    <t>Nathan Mueggenberg</t>
  </si>
  <si>
    <t>David Merrell</t>
  </si>
  <si>
    <t>Missouri-Kansas</t>
  </si>
  <si>
    <t>Mitchell Dotson</t>
  </si>
  <si>
    <t>Mason Hill</t>
  </si>
  <si>
    <t>Stuart Gildea</t>
  </si>
  <si>
    <t>Zach Dahlseng</t>
  </si>
  <si>
    <r>
      <t xml:space="preserve">2020 MALE CCNC WAVE 1  -  </t>
    </r>
    <r>
      <rPr>
        <i/>
        <sz val="11"/>
        <color theme="1"/>
        <rFont val="Calibri"/>
        <family val="2"/>
        <scheme val="minor"/>
      </rPr>
      <t>roll down after 4 per team</t>
    </r>
  </si>
  <si>
    <t>Kaeleb Royster</t>
  </si>
  <si>
    <t>WOMEN'S TEAM</t>
  </si>
  <si>
    <t>Quinton Kneeland</t>
  </si>
  <si>
    <t>Cumulative  Indiv. Score 1st</t>
  </si>
  <si>
    <t>Top 25 from 2019 CCNC DL</t>
  </si>
  <si>
    <r>
      <t>2020 MALE CCNC DRAFT LEGAL -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roll down after 2 per team</t>
    </r>
  </si>
  <si>
    <t>MEN'S TEAM</t>
  </si>
  <si>
    <t>MAPLE GROVE RESULTS FOR ALLOCATION PURPOSES</t>
  </si>
  <si>
    <t xml:space="preserve"> = YOUR TOTAL</t>
  </si>
  <si>
    <t xml:space="preserve"> + TOP 1 SCORE WINTER 2020 RACES</t>
  </si>
  <si>
    <t xml:space="preserve"> CHAMPIONSHIP</t>
  </si>
  <si>
    <t xml:space="preserve">TOP 3 SCORES FROM SUMMER 2019 RACES + </t>
  </si>
  <si>
    <t>Lauren Steinke</t>
  </si>
  <si>
    <t>Sophie Rabino</t>
  </si>
  <si>
    <r>
      <t>2020 FEMALE CCNC DRAFT LEGAL -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roll down after 2 per team</t>
    </r>
  </si>
  <si>
    <t>Melanie Mahoney</t>
  </si>
  <si>
    <t>Eleanor Chomiak</t>
  </si>
  <si>
    <t>Sofia Nehring Firmino</t>
  </si>
  <si>
    <t>Danielle Wissink</t>
  </si>
  <si>
    <t>Christina Orth</t>
  </si>
  <si>
    <t>Katarina Newcamp</t>
  </si>
  <si>
    <t>Marlie Wagner</t>
  </si>
  <si>
    <t>Maddi Kappenman</t>
  </si>
  <si>
    <t>Julianne Logan</t>
  </si>
  <si>
    <t>Hannah Neary</t>
  </si>
  <si>
    <r>
      <t xml:space="preserve">2020 FEMALE CCNC WAVE 1  -  </t>
    </r>
    <r>
      <rPr>
        <i/>
        <sz val="11"/>
        <color theme="1"/>
        <rFont val="Calibri"/>
        <family val="2"/>
        <scheme val="minor"/>
      </rPr>
      <t>roll down after 4 per team</t>
    </r>
  </si>
  <si>
    <t>Breana Barker</t>
  </si>
  <si>
    <t>Julia Riedl</t>
  </si>
  <si>
    <t>Gwendolyn Nytes</t>
  </si>
  <si>
    <t>Kayla Dainsberg</t>
  </si>
  <si>
    <t>Taylor Stevens</t>
  </si>
  <si>
    <t>Amanda Lee</t>
  </si>
  <si>
    <t>Christine Monyak</t>
  </si>
  <si>
    <t>Chia-Wen Hsieh</t>
  </si>
  <si>
    <t>Rachel Zilinskas</t>
  </si>
  <si>
    <t>Emily Carroll</t>
  </si>
  <si>
    <t>Mayrena Hernandez</t>
  </si>
  <si>
    <t>Molly Teague</t>
  </si>
  <si>
    <t>Jordan Munos</t>
  </si>
  <si>
    <t>Eleanor Hanson</t>
  </si>
  <si>
    <t>Olivia Oaks</t>
  </si>
  <si>
    <t>Grethe Andersen</t>
  </si>
  <si>
    <r>
      <t xml:space="preserve">2020 FEMALE CCNC WAVE 2 </t>
    </r>
    <r>
      <rPr>
        <i/>
        <sz val="11"/>
        <color theme="1"/>
        <rFont val="Calibri"/>
        <family val="2"/>
        <scheme val="minor"/>
      </rPr>
      <t>roll down after 4 per team</t>
    </r>
  </si>
  <si>
    <t>Iris Rodriguez</t>
  </si>
  <si>
    <t>Jessica Alley</t>
  </si>
  <si>
    <t>Zoe Ang</t>
  </si>
  <si>
    <t>Hope Struthers</t>
  </si>
  <si>
    <t>Wilder Berl</t>
  </si>
  <si>
    <t>Makayla Ehmke</t>
  </si>
  <si>
    <t>Sarah Reilly</t>
  </si>
  <si>
    <t>Leah Mushall</t>
  </si>
  <si>
    <t>Michelle Cousineau</t>
  </si>
  <si>
    <t>Samantha Fitzgerald</t>
  </si>
  <si>
    <t>Earned at 2019 CCNC</t>
  </si>
  <si>
    <t>likely UMN</t>
  </si>
  <si>
    <t>Likely UW roll down</t>
  </si>
  <si>
    <t>Daniel Wilmes</t>
  </si>
  <si>
    <t>Samuel Bishop</t>
  </si>
  <si>
    <t>Ricky Pham</t>
  </si>
  <si>
    <t>Shane Whitehead</t>
  </si>
  <si>
    <t>Natalie Wilkinson</t>
  </si>
  <si>
    <t>Amnda Wood</t>
  </si>
  <si>
    <t>Janielle Cobler</t>
  </si>
  <si>
    <t>Ella White</t>
  </si>
  <si>
    <t>Michelle Kielpikowski</t>
  </si>
  <si>
    <t>Julia Heiderscheit</t>
  </si>
  <si>
    <t>Kelly Hewitt</t>
  </si>
  <si>
    <t>Haley Whitesel</t>
  </si>
  <si>
    <t>Stella Schneider</t>
  </si>
  <si>
    <t>Alana Jones</t>
  </si>
  <si>
    <t>Kristina Swenson</t>
  </si>
  <si>
    <t>Helena Sverak</t>
  </si>
  <si>
    <t>TrIowa</t>
  </si>
  <si>
    <t>Shanda Edsall</t>
  </si>
  <si>
    <t>Ananya Madabushi</t>
  </si>
  <si>
    <t>Zoe Bakken-Heck</t>
  </si>
  <si>
    <t>Bridgit Russell</t>
  </si>
  <si>
    <t>Brooke Scharper</t>
  </si>
  <si>
    <t>Meghan Sommers</t>
  </si>
  <si>
    <t>Olivia Jonasen</t>
  </si>
  <si>
    <t>Mallory Wilhelm</t>
  </si>
  <si>
    <t>Megan Claude</t>
  </si>
  <si>
    <t>Paola Rodriguez</t>
  </si>
  <si>
    <t>Ian Hoover-Grinde</t>
  </si>
  <si>
    <t>Xander Apponi</t>
  </si>
  <si>
    <t>Zack Wascher</t>
  </si>
  <si>
    <t>Jack Nagla</t>
  </si>
  <si>
    <t>Dennis Tyler</t>
  </si>
  <si>
    <t>Jack Stewart</t>
  </si>
  <si>
    <t>Max Wascher</t>
  </si>
  <si>
    <t>Caleb Kolell</t>
  </si>
  <si>
    <t>Tanner Jarosinski</t>
  </si>
  <si>
    <t>John Leinberger</t>
  </si>
  <si>
    <t>Gabriel Vald</t>
  </si>
  <si>
    <t>Lucas Robarge</t>
  </si>
  <si>
    <t>Jimmy Reddy</t>
  </si>
  <si>
    <t>Matthew Behnke</t>
  </si>
  <si>
    <t>Michael Braman</t>
  </si>
  <si>
    <t>Gregory Shobert</t>
  </si>
  <si>
    <t>Ethan Rupp</t>
  </si>
  <si>
    <t>Niko Tutland</t>
  </si>
  <si>
    <t>Alan Fox</t>
  </si>
  <si>
    <t>Nelson May</t>
  </si>
  <si>
    <t>Jonathan Porras</t>
  </si>
  <si>
    <t>Matthew Wroblewski</t>
  </si>
  <si>
    <t>Eddie Hansen</t>
  </si>
  <si>
    <t>Doug Kellner</t>
  </si>
  <si>
    <t>Bryce Johson</t>
  </si>
  <si>
    <t>Jack Rogers</t>
  </si>
  <si>
    <t>Olivia Dietzel</t>
  </si>
  <si>
    <t>Carleton</t>
  </si>
  <si>
    <t>Danielle Moczynski</t>
  </si>
  <si>
    <t>Claudia Lagoa-Miguel</t>
  </si>
  <si>
    <t>Emily Lavoi</t>
  </si>
  <si>
    <t>Clara Neupert</t>
  </si>
  <si>
    <t>Ally Thiel</t>
  </si>
  <si>
    <t>Jovianne Schwibinger</t>
  </si>
  <si>
    <t>Julia Craun</t>
  </si>
  <si>
    <t>Becca Horowitz</t>
  </si>
  <si>
    <t>Cecelia 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</si>
</sst>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A5002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C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AC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585"/>
        <bgColor indexed="64"/>
      </patternFill>
    </fill>
    <fill>
      <patternFill patternType="solid">
        <fgColor rgb="FFBF8F00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1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right"/>
    </xf>
    <xf numFmtId="0" fontId="10" fillId="5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10" fillId="12" borderId="0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14" borderId="0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0" borderId="0" xfId="0" applyFont="1"/>
    <xf numFmtId="0" fontId="12" fillId="3" borderId="2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13" fillId="0" borderId="0" xfId="0" applyFont="1"/>
    <xf numFmtId="0" fontId="0" fillId="16" borderId="5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17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13" borderId="14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55A8-C539-C348-B9EF-3DE02EB8F713}">
  <dimension ref="A1:AF88"/>
  <sheetViews>
    <sheetView zoomScale="89" workbookViewId="0">
      <selection activeCell="E6" sqref="E6:L6"/>
    </sheetView>
  </sheetViews>
  <sheetFormatPr baseColWidth="10" defaultRowHeight="15" x14ac:dyDescent="0.2"/>
  <cols>
    <col min="1" max="1" width="11.83203125" style="3" customWidth="1"/>
    <col min="2" max="3" width="19.83203125" customWidth="1"/>
    <col min="4" max="9" width="9.1640625" customWidth="1"/>
    <col min="10" max="10" width="20.33203125" style="1" customWidth="1"/>
    <col min="11" max="14" width="9.33203125" style="3" customWidth="1"/>
    <col min="15" max="15" width="16" style="2" customWidth="1"/>
    <col min="17" max="17" width="3.5" customWidth="1"/>
    <col min="18" max="18" width="20.33203125" customWidth="1"/>
    <col min="19" max="19" width="29" customWidth="1"/>
    <col min="20" max="20" width="23.5" customWidth="1"/>
    <col min="22" max="22" width="3" customWidth="1"/>
    <col min="23" max="23" width="19.83203125" customWidth="1"/>
    <col min="24" max="24" width="17.1640625" customWidth="1"/>
    <col min="25" max="25" width="9.5" style="1" customWidth="1"/>
    <col min="26" max="26" width="1.6640625" style="1" customWidth="1"/>
    <col min="27" max="27" width="2.33203125" customWidth="1"/>
    <col min="28" max="28" width="17.83203125" customWidth="1"/>
    <col min="29" max="29" width="14.33203125" customWidth="1"/>
  </cols>
  <sheetData>
    <row r="1" spans="1:30" ht="16" thickBot="1" x14ac:dyDescent="0.25"/>
    <row r="2" spans="1:30" s="67" customFormat="1" ht="34" customHeight="1" thickBot="1" x14ac:dyDescent="0.3">
      <c r="A2" s="71"/>
      <c r="B2" s="70"/>
      <c r="C2" s="70"/>
      <c r="D2" s="88" t="s">
        <v>118</v>
      </c>
      <c r="E2" s="89"/>
      <c r="F2" s="89"/>
      <c r="G2" s="89"/>
      <c r="H2" s="89"/>
      <c r="I2" s="89"/>
      <c r="J2" s="69" t="s">
        <v>117</v>
      </c>
      <c r="K2" s="89" t="s">
        <v>116</v>
      </c>
      <c r="L2" s="89"/>
      <c r="M2" s="89"/>
      <c r="N2" s="89"/>
      <c r="O2" s="68" t="s">
        <v>115</v>
      </c>
      <c r="V2" s="90" t="s">
        <v>114</v>
      </c>
      <c r="W2" s="90"/>
      <c r="X2" s="90"/>
      <c r="Y2" s="90"/>
      <c r="Z2" s="90"/>
      <c r="AA2" s="90"/>
      <c r="AB2" s="90"/>
      <c r="AC2" s="90"/>
      <c r="AD2" s="90"/>
    </row>
    <row r="3" spans="1:30" s="65" customFormat="1" ht="31" customHeight="1" thickBot="1" x14ac:dyDescent="0.25">
      <c r="A3" s="7" t="s">
        <v>14</v>
      </c>
      <c r="B3" s="6" t="s">
        <v>13</v>
      </c>
      <c r="C3" s="6" t="s">
        <v>12</v>
      </c>
      <c r="D3" s="5" t="s">
        <v>11</v>
      </c>
      <c r="E3" s="5" t="s">
        <v>10</v>
      </c>
      <c r="F3" s="5" t="s">
        <v>9</v>
      </c>
      <c r="G3" s="5" t="s">
        <v>8</v>
      </c>
      <c r="H3" s="5" t="s">
        <v>7</v>
      </c>
      <c r="I3" s="5" t="s">
        <v>6</v>
      </c>
      <c r="J3" s="4" t="s">
        <v>5</v>
      </c>
      <c r="K3" s="5" t="s">
        <v>4</v>
      </c>
      <c r="L3" s="5" t="s">
        <v>179</v>
      </c>
      <c r="M3" s="5" t="s">
        <v>3</v>
      </c>
      <c r="N3" s="5" t="s">
        <v>1</v>
      </c>
      <c r="O3" s="4" t="s">
        <v>93</v>
      </c>
      <c r="V3" s="66"/>
      <c r="W3" s="5" t="s">
        <v>13</v>
      </c>
      <c r="X3" s="5" t="s">
        <v>12</v>
      </c>
      <c r="Y3" s="5" t="s">
        <v>93</v>
      </c>
      <c r="Z3" s="5"/>
      <c r="AA3" s="50"/>
      <c r="AB3" s="5" t="s">
        <v>113</v>
      </c>
      <c r="AC3" s="5" t="s">
        <v>94</v>
      </c>
      <c r="AD3" s="49" t="s">
        <v>93</v>
      </c>
    </row>
    <row r="4" spans="1:30" x14ac:dyDescent="0.2">
      <c r="A4" s="64">
        <v>1</v>
      </c>
      <c r="B4" s="40" t="s">
        <v>105</v>
      </c>
      <c r="C4" s="40" t="s">
        <v>27</v>
      </c>
      <c r="D4" s="63">
        <v>0</v>
      </c>
      <c r="E4" s="63">
        <v>0</v>
      </c>
      <c r="F4" s="63">
        <v>499</v>
      </c>
      <c r="G4" s="63">
        <v>499</v>
      </c>
      <c r="H4" s="63">
        <v>499</v>
      </c>
      <c r="I4" s="63">
        <v>487</v>
      </c>
      <c r="J4" s="62">
        <v>986</v>
      </c>
      <c r="K4" s="61">
        <v>0</v>
      </c>
      <c r="L4" s="9">
        <v>0</v>
      </c>
      <c r="M4" s="81">
        <v>494</v>
      </c>
      <c r="N4" s="61">
        <v>0</v>
      </c>
      <c r="O4" s="60">
        <f>SUM(LARGE(D4:I4,{1,2,3}))+J4+SUM(LARGE(K4:N4,{1}))</f>
        <v>2977</v>
      </c>
      <c r="Q4" s="84" t="s">
        <v>112</v>
      </c>
      <c r="R4" s="85"/>
      <c r="S4" s="85"/>
      <c r="T4" s="86"/>
      <c r="V4" s="48">
        <v>1</v>
      </c>
      <c r="W4" s="56" t="s">
        <v>107</v>
      </c>
      <c r="X4" s="56" t="s">
        <v>2</v>
      </c>
      <c r="Y4" s="59">
        <v>500</v>
      </c>
      <c r="Z4" s="58"/>
      <c r="AA4" s="48">
        <v>1</v>
      </c>
      <c r="AB4" s="40" t="s">
        <v>27</v>
      </c>
      <c r="AC4" s="57">
        <f>Y6+Y9+Y11+Y13</f>
        <v>1977</v>
      </c>
      <c r="AD4" s="51">
        <v>100</v>
      </c>
    </row>
    <row r="5" spans="1:30" x14ac:dyDescent="0.2">
      <c r="A5" s="13">
        <v>2</v>
      </c>
      <c r="B5" s="19" t="s">
        <v>109</v>
      </c>
      <c r="C5" s="19" t="s">
        <v>27</v>
      </c>
      <c r="D5" s="11">
        <v>0</v>
      </c>
      <c r="E5" s="11">
        <v>0</v>
      </c>
      <c r="F5" s="11">
        <v>497</v>
      </c>
      <c r="G5" s="11">
        <v>488</v>
      </c>
      <c r="H5" s="11">
        <v>0</v>
      </c>
      <c r="I5" s="11">
        <v>492</v>
      </c>
      <c r="J5" s="10">
        <v>990</v>
      </c>
      <c r="K5" s="9">
        <v>0</v>
      </c>
      <c r="L5" s="9">
        <v>0</v>
      </c>
      <c r="M5" s="3">
        <v>500</v>
      </c>
      <c r="N5" s="9">
        <v>0</v>
      </c>
      <c r="O5" s="8">
        <f>SUM(LARGE(D5:I5,{1,2,3}))+J5+SUM(LARGE(K5:N5,{1}))</f>
        <v>2967</v>
      </c>
      <c r="Q5" s="32"/>
      <c r="R5" s="31" t="s">
        <v>51</v>
      </c>
      <c r="S5" s="30" t="s">
        <v>50</v>
      </c>
      <c r="T5" s="29" t="s">
        <v>49</v>
      </c>
      <c r="V5" s="38">
        <v>2</v>
      </c>
      <c r="W5" s="15" t="s">
        <v>104</v>
      </c>
      <c r="X5" s="15" t="s">
        <v>2</v>
      </c>
      <c r="Y5" s="37">
        <v>499</v>
      </c>
      <c r="Z5" s="36"/>
      <c r="AA5" s="42">
        <v>2</v>
      </c>
      <c r="AB5" s="18" t="s">
        <v>25</v>
      </c>
      <c r="AC5" s="51">
        <f>Y8+Y12+Y14+Y15</f>
        <v>1967</v>
      </c>
      <c r="AD5" s="51">
        <v>96</v>
      </c>
    </row>
    <row r="6" spans="1:30" x14ac:dyDescent="0.2">
      <c r="A6" s="13">
        <v>3</v>
      </c>
      <c r="B6" s="28" t="s">
        <v>88</v>
      </c>
      <c r="C6" s="28" t="s">
        <v>15</v>
      </c>
      <c r="D6" s="11">
        <v>0</v>
      </c>
      <c r="E6" s="11">
        <v>494</v>
      </c>
      <c r="F6" s="11">
        <v>493</v>
      </c>
      <c r="G6" s="11">
        <v>492</v>
      </c>
      <c r="H6" s="11">
        <v>497</v>
      </c>
      <c r="I6" s="11">
        <v>0</v>
      </c>
      <c r="J6" s="10">
        <v>970</v>
      </c>
      <c r="K6" s="26">
        <v>495</v>
      </c>
      <c r="L6" s="9">
        <v>493</v>
      </c>
      <c r="M6" s="9">
        <v>0</v>
      </c>
      <c r="N6" s="9">
        <v>0</v>
      </c>
      <c r="O6" s="8">
        <f>SUM(LARGE(D6:I6,{1,2,3}))+J6+SUM(LARGE(K6:N6,{1}))</f>
        <v>2949</v>
      </c>
      <c r="Q6" s="27">
        <v>1</v>
      </c>
      <c r="R6" s="56" t="s">
        <v>2</v>
      </c>
      <c r="S6" s="26" t="s">
        <v>58</v>
      </c>
      <c r="T6" s="25" t="s">
        <v>40</v>
      </c>
      <c r="V6" s="38">
        <v>3</v>
      </c>
      <c r="W6" s="19" t="s">
        <v>83</v>
      </c>
      <c r="X6" s="19" t="s">
        <v>27</v>
      </c>
      <c r="Y6" s="37">
        <v>498</v>
      </c>
      <c r="Z6" s="36"/>
      <c r="AA6" s="42">
        <v>3</v>
      </c>
      <c r="AB6" s="17" t="s">
        <v>22</v>
      </c>
      <c r="AC6" s="51">
        <f>Y7+Y10+Y23+Y24</f>
        <v>1952</v>
      </c>
      <c r="AD6" s="51">
        <v>92</v>
      </c>
    </row>
    <row r="7" spans="1:30" x14ac:dyDescent="0.2">
      <c r="A7" s="13">
        <v>4</v>
      </c>
      <c r="B7" s="18" t="s">
        <v>91</v>
      </c>
      <c r="C7" s="18" t="s">
        <v>25</v>
      </c>
      <c r="D7" s="11">
        <v>0</v>
      </c>
      <c r="E7" s="11">
        <v>495</v>
      </c>
      <c r="F7" s="11">
        <v>0</v>
      </c>
      <c r="G7" s="11">
        <v>490</v>
      </c>
      <c r="H7" s="11">
        <v>496</v>
      </c>
      <c r="I7" s="11">
        <v>0</v>
      </c>
      <c r="J7" s="10">
        <v>972</v>
      </c>
      <c r="K7" s="9">
        <v>0</v>
      </c>
      <c r="L7" s="9">
        <v>0</v>
      </c>
      <c r="M7" s="3">
        <v>487</v>
      </c>
      <c r="N7" s="9">
        <v>0</v>
      </c>
      <c r="O7" s="8">
        <f>SUM(LARGE(D7:I7,{1,2,3}))+J7+SUM(LARGE(K7:N7,{1}))</f>
        <v>2940</v>
      </c>
      <c r="Q7" s="27">
        <v>2</v>
      </c>
      <c r="R7" s="15" t="s">
        <v>2</v>
      </c>
      <c r="S7" s="26" t="s">
        <v>58</v>
      </c>
      <c r="T7" s="25" t="s">
        <v>36</v>
      </c>
      <c r="V7" s="38">
        <v>4</v>
      </c>
      <c r="W7" s="17" t="s">
        <v>78</v>
      </c>
      <c r="X7" s="17" t="s">
        <v>22</v>
      </c>
      <c r="Y7" s="37">
        <v>497</v>
      </c>
      <c r="Z7" s="36"/>
      <c r="AA7" s="42">
        <v>4</v>
      </c>
      <c r="AB7" s="15" t="s">
        <v>2</v>
      </c>
      <c r="AC7" s="51">
        <f>Y4+Y5</f>
        <v>999</v>
      </c>
      <c r="AD7" s="51">
        <v>88</v>
      </c>
    </row>
    <row r="8" spans="1:30" x14ac:dyDescent="0.2">
      <c r="A8" s="13">
        <v>5</v>
      </c>
      <c r="B8" s="18" t="s">
        <v>85</v>
      </c>
      <c r="C8" s="18" t="s">
        <v>25</v>
      </c>
      <c r="D8" s="11">
        <v>0</v>
      </c>
      <c r="E8" s="11">
        <v>493</v>
      </c>
      <c r="F8" s="11">
        <v>494</v>
      </c>
      <c r="G8" s="11">
        <v>491</v>
      </c>
      <c r="H8" s="11">
        <v>0</v>
      </c>
      <c r="I8" s="11">
        <v>0</v>
      </c>
      <c r="J8" s="10">
        <v>968</v>
      </c>
      <c r="K8" s="9">
        <v>0</v>
      </c>
      <c r="L8" s="9">
        <v>0</v>
      </c>
      <c r="M8" s="3">
        <v>486</v>
      </c>
      <c r="N8" s="9">
        <v>0</v>
      </c>
      <c r="O8" s="8">
        <f>SUM(LARGE(D8:I8,{1,2,3}))+J8+SUM(LARGE(K8:N8,{1}))</f>
        <v>2932</v>
      </c>
      <c r="Q8" s="27">
        <v>3</v>
      </c>
      <c r="R8" s="28" t="s">
        <v>70</v>
      </c>
      <c r="S8" s="26" t="s">
        <v>111</v>
      </c>
      <c r="T8" s="25" t="s">
        <v>160</v>
      </c>
      <c r="V8" s="38">
        <v>5</v>
      </c>
      <c r="W8" s="18" t="s">
        <v>82</v>
      </c>
      <c r="X8" s="18" t="s">
        <v>25</v>
      </c>
      <c r="Y8" s="37">
        <v>496</v>
      </c>
      <c r="Z8" s="36"/>
      <c r="AA8" s="42">
        <v>5</v>
      </c>
      <c r="AB8" s="28" t="s">
        <v>15</v>
      </c>
      <c r="AC8" s="51">
        <f>Y19+Y22</f>
        <v>967</v>
      </c>
      <c r="AD8" s="51">
        <v>84</v>
      </c>
    </row>
    <row r="9" spans="1:30" ht="16" thickBot="1" x14ac:dyDescent="0.25">
      <c r="A9" s="13">
        <v>6</v>
      </c>
      <c r="B9" s="18" t="s">
        <v>103</v>
      </c>
      <c r="C9" s="18" t="s">
        <v>25</v>
      </c>
      <c r="D9" s="11">
        <v>495</v>
      </c>
      <c r="E9" s="11">
        <v>0</v>
      </c>
      <c r="F9" s="11">
        <v>496</v>
      </c>
      <c r="G9" s="11">
        <v>497</v>
      </c>
      <c r="H9" s="11">
        <v>0</v>
      </c>
      <c r="I9" s="11">
        <v>489</v>
      </c>
      <c r="J9" s="10">
        <v>984</v>
      </c>
      <c r="K9" s="9">
        <v>0</v>
      </c>
      <c r="L9" s="9">
        <v>0</v>
      </c>
      <c r="M9" s="9">
        <v>0</v>
      </c>
      <c r="N9" s="9">
        <v>0</v>
      </c>
      <c r="O9" s="8">
        <f>SUM(LARGE(D9:I9,{1,2,3}))+J9+SUM(LARGE(K9:N9,{1}))</f>
        <v>2472</v>
      </c>
      <c r="Q9" s="24">
        <v>4</v>
      </c>
      <c r="R9" s="79" t="s">
        <v>161</v>
      </c>
      <c r="S9" s="79" t="s">
        <v>37</v>
      </c>
      <c r="T9" s="80" t="s">
        <v>110</v>
      </c>
      <c r="U9" s="20"/>
      <c r="V9" s="38">
        <v>6</v>
      </c>
      <c r="W9" s="19" t="s">
        <v>109</v>
      </c>
      <c r="X9" s="19" t="s">
        <v>27</v>
      </c>
      <c r="Y9" s="37">
        <v>495</v>
      </c>
      <c r="Z9" s="36"/>
      <c r="AA9" s="41"/>
      <c r="AD9" s="51"/>
    </row>
    <row r="10" spans="1:30" ht="16" customHeight="1" thickBot="1" x14ac:dyDescent="0.25">
      <c r="A10" s="13">
        <v>7</v>
      </c>
      <c r="B10" s="19" t="s">
        <v>97</v>
      </c>
      <c r="C10" s="19" t="s">
        <v>27</v>
      </c>
      <c r="D10" s="11">
        <v>0</v>
      </c>
      <c r="E10" s="11">
        <v>498</v>
      </c>
      <c r="F10" s="11">
        <v>498</v>
      </c>
      <c r="G10" s="11">
        <v>0</v>
      </c>
      <c r="H10" s="11">
        <v>0</v>
      </c>
      <c r="I10" s="11">
        <v>0</v>
      </c>
      <c r="J10" s="10">
        <v>976</v>
      </c>
      <c r="K10" s="9">
        <v>0</v>
      </c>
      <c r="L10" s="9">
        <v>0</v>
      </c>
      <c r="M10" s="3">
        <v>495</v>
      </c>
      <c r="N10" s="9">
        <v>0</v>
      </c>
      <c r="O10" s="8">
        <f>SUM(LARGE(D10:I10,{1,2,3}))+J10+SUM(LARGE(K10:N10,{1}))</f>
        <v>2467</v>
      </c>
      <c r="V10" s="38">
        <v>7</v>
      </c>
      <c r="W10" s="17" t="s">
        <v>77</v>
      </c>
      <c r="X10" s="17" t="s">
        <v>22</v>
      </c>
      <c r="Y10" s="37">
        <v>494</v>
      </c>
      <c r="Z10" s="36"/>
      <c r="AA10" s="55"/>
      <c r="AB10" s="49" t="s">
        <v>108</v>
      </c>
      <c r="AC10" s="49" t="s">
        <v>94</v>
      </c>
      <c r="AD10" s="49" t="s">
        <v>93</v>
      </c>
    </row>
    <row r="11" spans="1:30" x14ac:dyDescent="0.2">
      <c r="A11" s="13">
        <v>8</v>
      </c>
      <c r="B11" s="19" t="s">
        <v>99</v>
      </c>
      <c r="C11" s="19" t="s">
        <v>27</v>
      </c>
      <c r="D11" s="11">
        <v>0</v>
      </c>
      <c r="E11" s="11">
        <v>0</v>
      </c>
      <c r="F11" s="11">
        <v>0</v>
      </c>
      <c r="G11" s="11">
        <v>0</v>
      </c>
      <c r="H11" s="11">
        <v>498</v>
      </c>
      <c r="I11" s="11">
        <v>486</v>
      </c>
      <c r="J11" s="10">
        <v>982</v>
      </c>
      <c r="K11" s="9">
        <v>0</v>
      </c>
      <c r="L11" s="9">
        <v>0</v>
      </c>
      <c r="M11" s="3">
        <v>490</v>
      </c>
      <c r="N11" s="9">
        <v>0</v>
      </c>
      <c r="O11" s="8">
        <f>SUM(LARGE(D11:I11,{1,2,3}))+J11+SUM(LARGE(K11:N11,{1}))</f>
        <v>2456</v>
      </c>
      <c r="Q11" s="84" t="s">
        <v>106</v>
      </c>
      <c r="R11" s="85"/>
      <c r="S11" s="85"/>
      <c r="T11" s="86"/>
      <c r="V11" s="38">
        <v>8</v>
      </c>
      <c r="W11" s="19" t="s">
        <v>105</v>
      </c>
      <c r="X11" s="19" t="s">
        <v>27</v>
      </c>
      <c r="Y11" s="37">
        <v>493</v>
      </c>
      <c r="Z11" s="36"/>
      <c r="AA11" s="42">
        <v>1</v>
      </c>
      <c r="AB11" s="47" t="s">
        <v>27</v>
      </c>
      <c r="AC11" s="52">
        <v>1986</v>
      </c>
      <c r="AD11" s="51">
        <v>100</v>
      </c>
    </row>
    <row r="12" spans="1:30" x14ac:dyDescent="0.2">
      <c r="A12" s="13">
        <v>9</v>
      </c>
      <c r="B12" s="28" t="s">
        <v>80</v>
      </c>
      <c r="C12" s="28" t="s">
        <v>15</v>
      </c>
      <c r="D12" s="11">
        <v>494</v>
      </c>
      <c r="E12" s="11">
        <v>492</v>
      </c>
      <c r="F12" s="11">
        <v>492</v>
      </c>
      <c r="G12" s="11">
        <v>0</v>
      </c>
      <c r="H12" s="11">
        <v>0</v>
      </c>
      <c r="I12" s="11">
        <v>0</v>
      </c>
      <c r="J12" s="10">
        <v>964</v>
      </c>
      <c r="K12" s="9">
        <v>0</v>
      </c>
      <c r="L12" s="9">
        <v>0</v>
      </c>
      <c r="M12" s="9">
        <v>0</v>
      </c>
      <c r="N12" s="9">
        <v>0</v>
      </c>
      <c r="O12" s="8">
        <f>SUM(LARGE(D12:I12,{1,2,3}))+J12+SUM(LARGE(K12:N12,{1}))</f>
        <v>2442</v>
      </c>
      <c r="Q12" s="32"/>
      <c r="R12" s="31" t="s">
        <v>51</v>
      </c>
      <c r="S12" s="30" t="s">
        <v>50</v>
      </c>
      <c r="T12" s="29" t="s">
        <v>49</v>
      </c>
      <c r="V12" s="38">
        <v>9</v>
      </c>
      <c r="W12" s="18" t="s">
        <v>103</v>
      </c>
      <c r="X12" s="18" t="s">
        <v>25</v>
      </c>
      <c r="Y12" s="37">
        <v>492</v>
      </c>
      <c r="Z12" s="36"/>
      <c r="AA12" s="42">
        <v>2</v>
      </c>
      <c r="AB12" s="18" t="s">
        <v>47</v>
      </c>
      <c r="AC12" s="52">
        <v>1960</v>
      </c>
      <c r="AD12" s="51">
        <v>96</v>
      </c>
    </row>
    <row r="13" spans="1:30" x14ac:dyDescent="0.2">
      <c r="A13" s="13">
        <v>10</v>
      </c>
      <c r="B13" s="15" t="s">
        <v>107</v>
      </c>
      <c r="C13" s="15" t="s">
        <v>2</v>
      </c>
      <c r="D13" s="11">
        <v>500</v>
      </c>
      <c r="E13" s="11">
        <v>0</v>
      </c>
      <c r="F13" s="11">
        <v>0</v>
      </c>
      <c r="G13" s="11">
        <v>0</v>
      </c>
      <c r="H13" s="11">
        <v>0</v>
      </c>
      <c r="I13" s="11">
        <v>500</v>
      </c>
      <c r="J13" s="10">
        <v>1000</v>
      </c>
      <c r="K13" s="9">
        <v>0</v>
      </c>
      <c r="L13" s="9">
        <v>0</v>
      </c>
      <c r="M13" s="9">
        <v>0</v>
      </c>
      <c r="N13" s="9">
        <v>0</v>
      </c>
      <c r="O13" s="8">
        <f>SUM(LARGE(D13:I13,{1,2,3}))+J13+SUM(LARGE(K13:N13,{1}))</f>
        <v>2000</v>
      </c>
      <c r="Q13" s="27">
        <v>1</v>
      </c>
      <c r="R13" s="53" t="s">
        <v>70</v>
      </c>
      <c r="S13" s="26" t="s">
        <v>98</v>
      </c>
      <c r="T13" s="25" t="s">
        <v>160</v>
      </c>
      <c r="V13" s="38">
        <v>10</v>
      </c>
      <c r="W13" s="19" t="s">
        <v>99</v>
      </c>
      <c r="X13" s="19" t="s">
        <v>27</v>
      </c>
      <c r="Y13" s="37">
        <v>491</v>
      </c>
      <c r="Z13" s="36"/>
      <c r="AA13" s="42">
        <v>3</v>
      </c>
      <c r="AB13" s="44" t="s">
        <v>2</v>
      </c>
      <c r="AC13" s="52">
        <v>1480</v>
      </c>
      <c r="AD13" s="51">
        <v>92</v>
      </c>
    </row>
    <row r="14" spans="1:30" x14ac:dyDescent="0.2">
      <c r="A14" s="13">
        <v>11</v>
      </c>
      <c r="B14" s="15" t="s">
        <v>104</v>
      </c>
      <c r="C14" s="15" t="s">
        <v>2</v>
      </c>
      <c r="D14" s="11">
        <v>499</v>
      </c>
      <c r="E14" s="11">
        <v>0</v>
      </c>
      <c r="F14" s="11">
        <v>0</v>
      </c>
      <c r="G14" s="11">
        <v>0</v>
      </c>
      <c r="H14" s="11">
        <v>0</v>
      </c>
      <c r="I14" s="11">
        <v>499</v>
      </c>
      <c r="J14" s="10">
        <v>998</v>
      </c>
      <c r="K14" s="9">
        <v>0</v>
      </c>
      <c r="L14" s="9">
        <v>0</v>
      </c>
      <c r="M14" s="9">
        <v>0</v>
      </c>
      <c r="N14" s="9">
        <v>0</v>
      </c>
      <c r="O14" s="8">
        <f>SUM(LARGE(D14:I14,{1,2,3}))+J14+SUM(LARGE(K14:N14,{1}))</f>
        <v>1996</v>
      </c>
      <c r="Q14" s="27">
        <v>2</v>
      </c>
      <c r="R14" s="28" t="s">
        <v>70</v>
      </c>
      <c r="S14" s="26" t="s">
        <v>98</v>
      </c>
      <c r="T14" s="25" t="s">
        <v>160</v>
      </c>
      <c r="V14" s="38">
        <v>11</v>
      </c>
      <c r="W14" s="18" t="s">
        <v>100</v>
      </c>
      <c r="X14" s="18" t="s">
        <v>25</v>
      </c>
      <c r="Y14" s="37">
        <v>490</v>
      </c>
      <c r="Z14" s="36"/>
      <c r="AA14" s="42">
        <v>4</v>
      </c>
      <c r="AB14" s="45" t="s">
        <v>22</v>
      </c>
      <c r="AC14" s="52">
        <v>1464</v>
      </c>
      <c r="AD14" s="51">
        <v>88</v>
      </c>
    </row>
    <row r="15" spans="1:30" x14ac:dyDescent="0.2">
      <c r="A15" s="13">
        <v>12</v>
      </c>
      <c r="B15" s="19" t="s">
        <v>83</v>
      </c>
      <c r="C15" s="19" t="s">
        <v>27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496</v>
      </c>
      <c r="J15" s="10">
        <v>996</v>
      </c>
      <c r="K15" s="9">
        <v>0</v>
      </c>
      <c r="L15" s="9">
        <v>499</v>
      </c>
      <c r="M15" s="3">
        <v>498</v>
      </c>
      <c r="N15" s="9">
        <v>0</v>
      </c>
      <c r="O15" s="8">
        <f>SUM(LARGE(D15:I15,{1,2,3}))+J15+SUM(LARGE(K15:N15,{1}))</f>
        <v>1991</v>
      </c>
      <c r="Q15" s="27">
        <v>3</v>
      </c>
      <c r="R15" s="28" t="s">
        <v>70</v>
      </c>
      <c r="S15" s="26" t="s">
        <v>98</v>
      </c>
      <c r="T15" s="25" t="s">
        <v>160</v>
      </c>
      <c r="V15" s="38">
        <v>12</v>
      </c>
      <c r="W15" s="18" t="s">
        <v>39</v>
      </c>
      <c r="X15" s="18" t="s">
        <v>25</v>
      </c>
      <c r="Y15" s="37">
        <v>489</v>
      </c>
      <c r="Z15" s="36"/>
      <c r="AA15" s="42">
        <v>5</v>
      </c>
      <c r="AB15" s="43" t="s">
        <v>38</v>
      </c>
      <c r="AC15" s="52">
        <v>972</v>
      </c>
      <c r="AD15" s="51">
        <v>84</v>
      </c>
    </row>
    <row r="16" spans="1:30" x14ac:dyDescent="0.2">
      <c r="A16" s="13">
        <v>13</v>
      </c>
      <c r="B16" s="17" t="s">
        <v>78</v>
      </c>
      <c r="C16" s="17" t="s">
        <v>22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497</v>
      </c>
      <c r="J16" s="10">
        <v>994</v>
      </c>
      <c r="K16" s="9">
        <v>498</v>
      </c>
      <c r="L16" s="9">
        <v>498</v>
      </c>
      <c r="M16" s="9">
        <v>0</v>
      </c>
      <c r="N16" s="9">
        <v>0</v>
      </c>
      <c r="O16" s="8">
        <f>SUM(LARGE(D16:I16,{1,2,3}))+J16+SUM(LARGE(K16:N16,{1}))</f>
        <v>1989</v>
      </c>
      <c r="Q16" s="27">
        <v>4</v>
      </c>
      <c r="R16" s="15" t="s">
        <v>2</v>
      </c>
      <c r="S16" s="26" t="s">
        <v>98</v>
      </c>
      <c r="T16" s="25" t="s">
        <v>160</v>
      </c>
      <c r="V16" s="38">
        <v>13</v>
      </c>
      <c r="W16" s="19" t="s">
        <v>97</v>
      </c>
      <c r="X16" s="19" t="s">
        <v>27</v>
      </c>
      <c r="Y16" s="37">
        <v>488</v>
      </c>
      <c r="Z16" s="36"/>
    </row>
    <row r="17" spans="1:32" ht="16" customHeight="1" x14ac:dyDescent="0.2">
      <c r="A17" s="13">
        <v>14</v>
      </c>
      <c r="B17" s="18" t="s">
        <v>82</v>
      </c>
      <c r="C17" s="18" t="s">
        <v>25</v>
      </c>
      <c r="D17" s="11">
        <v>0</v>
      </c>
      <c r="E17" s="11">
        <v>0</v>
      </c>
      <c r="F17" s="11">
        <v>0</v>
      </c>
      <c r="G17" s="11">
        <v>498</v>
      </c>
      <c r="H17" s="11">
        <v>0</v>
      </c>
      <c r="I17" s="11">
        <v>0</v>
      </c>
      <c r="J17" s="10">
        <v>992</v>
      </c>
      <c r="K17" s="9">
        <v>0</v>
      </c>
      <c r="L17" s="9">
        <v>0</v>
      </c>
      <c r="M17" s="3">
        <v>497</v>
      </c>
      <c r="N17" s="9">
        <v>0</v>
      </c>
      <c r="O17" s="8">
        <f>SUM(LARGE(D17:I17,{1,2,3}))+J17+SUM(LARGE(K17:N17,{1}))</f>
        <v>1987</v>
      </c>
      <c r="Q17" s="27">
        <v>5</v>
      </c>
      <c r="R17" s="15" t="s">
        <v>2</v>
      </c>
      <c r="S17" s="26" t="s">
        <v>58</v>
      </c>
      <c r="T17" s="25" t="s">
        <v>40</v>
      </c>
      <c r="V17" s="38">
        <v>14</v>
      </c>
      <c r="W17" s="19" t="s">
        <v>74</v>
      </c>
      <c r="X17" s="19" t="s">
        <v>27</v>
      </c>
      <c r="Y17" s="37">
        <v>487</v>
      </c>
      <c r="Z17" s="36"/>
      <c r="AA17" s="50"/>
      <c r="AB17" s="49" t="s">
        <v>95</v>
      </c>
      <c r="AC17" s="49" t="s">
        <v>94</v>
      </c>
      <c r="AD17" s="5" t="s">
        <v>93</v>
      </c>
    </row>
    <row r="18" spans="1:32" x14ac:dyDescent="0.2">
      <c r="A18" s="13">
        <v>15</v>
      </c>
      <c r="B18" s="17" t="s">
        <v>77</v>
      </c>
      <c r="C18" s="17" t="s">
        <v>22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494</v>
      </c>
      <c r="J18" s="10">
        <v>988</v>
      </c>
      <c r="K18" s="3">
        <v>496</v>
      </c>
      <c r="L18" s="9">
        <v>490</v>
      </c>
      <c r="M18" s="9">
        <v>0</v>
      </c>
      <c r="N18" s="9">
        <v>0</v>
      </c>
      <c r="O18" s="8">
        <f>SUM(LARGE(D18:I18,{1,2,3}))+J18+SUM(LARGE(K18:N18,{1}))</f>
        <v>1978</v>
      </c>
      <c r="Q18" s="27">
        <v>6</v>
      </c>
      <c r="R18" s="15" t="s">
        <v>2</v>
      </c>
      <c r="S18" s="26" t="s">
        <v>58</v>
      </c>
      <c r="T18" s="25" t="s">
        <v>36</v>
      </c>
      <c r="V18" s="38">
        <v>15</v>
      </c>
      <c r="W18" s="18" t="s">
        <v>91</v>
      </c>
      <c r="X18" s="18" t="s">
        <v>25</v>
      </c>
      <c r="Y18" s="37">
        <v>486</v>
      </c>
      <c r="Z18" s="36"/>
      <c r="AA18" s="48">
        <v>1</v>
      </c>
      <c r="AB18" s="47" t="s">
        <v>27</v>
      </c>
      <c r="AC18">
        <f>AC11+AC4</f>
        <v>3963</v>
      </c>
      <c r="AD18" s="41">
        <f>100+100</f>
        <v>200</v>
      </c>
    </row>
    <row r="19" spans="1:32" x14ac:dyDescent="0.2">
      <c r="A19" s="13">
        <v>16</v>
      </c>
      <c r="B19" s="18" t="s">
        <v>100</v>
      </c>
      <c r="C19" s="18" t="s">
        <v>25</v>
      </c>
      <c r="D19" s="11">
        <v>0</v>
      </c>
      <c r="E19" s="11">
        <v>0</v>
      </c>
      <c r="F19" s="11">
        <v>495</v>
      </c>
      <c r="G19" s="11">
        <v>495</v>
      </c>
      <c r="H19" s="11">
        <v>0</v>
      </c>
      <c r="I19" s="11">
        <v>0</v>
      </c>
      <c r="J19" s="10">
        <v>980</v>
      </c>
      <c r="K19" s="9">
        <v>0</v>
      </c>
      <c r="L19" s="9">
        <v>0</v>
      </c>
      <c r="M19" s="9">
        <v>0</v>
      </c>
      <c r="N19" s="9">
        <v>0</v>
      </c>
      <c r="O19" s="8">
        <f>SUM(LARGE(D19:I19,{1,2,3}))+J19+SUM(LARGE(K19:N19,{1}))</f>
        <v>1970</v>
      </c>
      <c r="Q19" s="27">
        <v>7</v>
      </c>
      <c r="R19" s="19" t="s">
        <v>44</v>
      </c>
      <c r="S19" s="26" t="s">
        <v>58</v>
      </c>
      <c r="T19" s="25" t="s">
        <v>89</v>
      </c>
      <c r="V19" s="38">
        <v>16</v>
      </c>
      <c r="W19" s="28" t="s">
        <v>88</v>
      </c>
      <c r="X19" s="28" t="s">
        <v>15</v>
      </c>
      <c r="Y19" s="37">
        <v>485</v>
      </c>
      <c r="Z19" s="36"/>
      <c r="AA19" s="42">
        <v>2</v>
      </c>
      <c r="AB19" s="18" t="s">
        <v>47</v>
      </c>
      <c r="AC19">
        <f>AC5+AC12</f>
        <v>3927</v>
      </c>
      <c r="AD19" s="41">
        <f>96+96</f>
        <v>192</v>
      </c>
    </row>
    <row r="20" spans="1:32" ht="16" thickBot="1" x14ac:dyDescent="0.25">
      <c r="A20" s="13">
        <v>17</v>
      </c>
      <c r="B20" s="19" t="s">
        <v>74</v>
      </c>
      <c r="C20" s="19" t="s">
        <v>27</v>
      </c>
      <c r="D20" s="11">
        <v>0</v>
      </c>
      <c r="E20" s="11">
        <v>0</v>
      </c>
      <c r="F20" s="11">
        <v>0</v>
      </c>
      <c r="G20" s="11">
        <v>489</v>
      </c>
      <c r="H20" s="11">
        <v>0</v>
      </c>
      <c r="I20" s="11">
        <v>0</v>
      </c>
      <c r="J20" s="10">
        <v>974</v>
      </c>
      <c r="K20" s="9">
        <v>0</v>
      </c>
      <c r="L20" s="9">
        <v>496</v>
      </c>
      <c r="M20" s="9">
        <v>0</v>
      </c>
      <c r="N20" s="9">
        <v>0</v>
      </c>
      <c r="O20" s="8">
        <f>SUM(LARGE(D20:I20,{1,2,3}))+J20+SUM(LARGE(K20:N20,{1}))</f>
        <v>1959</v>
      </c>
      <c r="Q20" s="24">
        <v>8</v>
      </c>
      <c r="R20" s="46" t="s">
        <v>22</v>
      </c>
      <c r="S20" s="22" t="s">
        <v>58</v>
      </c>
      <c r="T20" s="21" t="s">
        <v>86</v>
      </c>
      <c r="U20" s="20"/>
      <c r="V20" s="38">
        <v>17</v>
      </c>
      <c r="W20" s="18" t="s">
        <v>85</v>
      </c>
      <c r="X20" s="18" t="s">
        <v>25</v>
      </c>
      <c r="Y20" s="37">
        <v>484</v>
      </c>
      <c r="Z20" s="36"/>
      <c r="AA20" s="42">
        <v>3</v>
      </c>
      <c r="AB20" s="45" t="s">
        <v>22</v>
      </c>
      <c r="AC20">
        <f>AC6+AC14</f>
        <v>3416</v>
      </c>
      <c r="AD20" s="41">
        <f>88+92</f>
        <v>180</v>
      </c>
      <c r="AE20" s="91" t="s">
        <v>84</v>
      </c>
      <c r="AF20" s="91"/>
    </row>
    <row r="21" spans="1:32" ht="16" thickBot="1" x14ac:dyDescent="0.25">
      <c r="A21" s="13">
        <v>18</v>
      </c>
      <c r="B21" s="17" t="s">
        <v>72</v>
      </c>
      <c r="C21" s="17" t="s">
        <v>22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488</v>
      </c>
      <c r="J21" s="10">
        <v>962</v>
      </c>
      <c r="K21" s="9">
        <v>499</v>
      </c>
      <c r="L21" s="9">
        <v>495</v>
      </c>
      <c r="M21" s="9">
        <v>0</v>
      </c>
      <c r="N21" s="9">
        <v>0</v>
      </c>
      <c r="O21" s="8">
        <f>SUM(LARGE(D21:I21,{1,2,3}))+J21+SUM(LARGE(K21:N21,{1}))</f>
        <v>1949</v>
      </c>
      <c r="V21" s="38">
        <v>18</v>
      </c>
      <c r="W21" s="18" t="s">
        <v>75</v>
      </c>
      <c r="X21" s="18" t="s">
        <v>25</v>
      </c>
      <c r="Y21" s="37">
        <v>483</v>
      </c>
      <c r="Z21" s="36"/>
      <c r="AA21" s="42">
        <v>3</v>
      </c>
      <c r="AB21" s="44" t="s">
        <v>2</v>
      </c>
      <c r="AC21">
        <f>AC13+AC7</f>
        <v>2479</v>
      </c>
      <c r="AD21" s="41">
        <f>92+88</f>
        <v>180</v>
      </c>
      <c r="AE21" s="91"/>
      <c r="AF21" s="91"/>
    </row>
    <row r="22" spans="1:32" x14ac:dyDescent="0.2">
      <c r="A22" s="13">
        <v>19</v>
      </c>
      <c r="B22" s="17" t="s">
        <v>69</v>
      </c>
      <c r="C22" s="17" t="s">
        <v>22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476</v>
      </c>
      <c r="J22" s="10">
        <v>960</v>
      </c>
      <c r="K22" s="3">
        <v>492</v>
      </c>
      <c r="L22" s="9">
        <v>483</v>
      </c>
      <c r="M22" s="9">
        <v>0</v>
      </c>
      <c r="N22" s="9">
        <v>0</v>
      </c>
      <c r="O22" s="8">
        <f>SUM(LARGE(D22:I22,{1,2,3}))+J22+SUM(LARGE(K22:N22,{1}))</f>
        <v>1928</v>
      </c>
      <c r="Q22" s="84" t="s">
        <v>81</v>
      </c>
      <c r="R22" s="85"/>
      <c r="S22" s="85"/>
      <c r="T22" s="86"/>
      <c r="V22" s="38">
        <v>19</v>
      </c>
      <c r="W22" s="28" t="s">
        <v>80</v>
      </c>
      <c r="X22" s="28" t="s">
        <v>15</v>
      </c>
      <c r="Y22" s="37">
        <v>482</v>
      </c>
      <c r="Z22" s="36"/>
      <c r="AA22" s="42">
        <v>5</v>
      </c>
      <c r="AB22" s="43" t="s">
        <v>38</v>
      </c>
      <c r="AC22">
        <f>AC15</f>
        <v>972</v>
      </c>
      <c r="AD22" s="41">
        <f>84</f>
        <v>84</v>
      </c>
      <c r="AE22" s="87" t="s">
        <v>79</v>
      </c>
      <c r="AF22" s="87"/>
    </row>
    <row r="23" spans="1:32" x14ac:dyDescent="0.2">
      <c r="A23" s="13">
        <v>20</v>
      </c>
      <c r="B23" s="17" t="s">
        <v>67</v>
      </c>
      <c r="C23" s="17" t="s">
        <v>22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471</v>
      </c>
      <c r="J23" s="10">
        <v>954</v>
      </c>
      <c r="K23" s="9">
        <v>490</v>
      </c>
      <c r="L23" s="9">
        <v>477</v>
      </c>
      <c r="M23" s="9">
        <v>0</v>
      </c>
      <c r="N23" s="9">
        <v>0</v>
      </c>
      <c r="O23" s="8">
        <f>SUM(LARGE(D23:I23,{1,2,3}))+J23+SUM(LARGE(K23:N23,{1}))</f>
        <v>1915</v>
      </c>
      <c r="Q23" s="32"/>
      <c r="R23" s="31" t="s">
        <v>51</v>
      </c>
      <c r="S23" s="30" t="s">
        <v>50</v>
      </c>
      <c r="T23" s="29" t="s">
        <v>49</v>
      </c>
      <c r="V23" s="38">
        <v>20</v>
      </c>
      <c r="W23" s="17" t="s">
        <v>72</v>
      </c>
      <c r="X23" s="17" t="s">
        <v>22</v>
      </c>
      <c r="Y23" s="37">
        <v>481</v>
      </c>
      <c r="Z23" s="36"/>
      <c r="AA23" s="42">
        <v>5</v>
      </c>
      <c r="AB23" s="28" t="s">
        <v>15</v>
      </c>
      <c r="AC23">
        <f>AC8</f>
        <v>967</v>
      </c>
      <c r="AD23" s="41">
        <f>84</f>
        <v>84</v>
      </c>
      <c r="AE23" s="87"/>
      <c r="AF23" s="87"/>
    </row>
    <row r="24" spans="1:32" x14ac:dyDescent="0.2">
      <c r="A24" s="13">
        <v>21</v>
      </c>
      <c r="B24" s="54" t="s">
        <v>102</v>
      </c>
      <c r="C24" s="54" t="s">
        <v>101</v>
      </c>
      <c r="D24" s="11">
        <v>497</v>
      </c>
      <c r="E24" s="11">
        <v>499</v>
      </c>
      <c r="F24" s="11">
        <v>0</v>
      </c>
      <c r="G24" s="11">
        <v>0</v>
      </c>
      <c r="H24" s="11">
        <v>500</v>
      </c>
      <c r="I24" s="11">
        <v>0</v>
      </c>
      <c r="J24" s="10">
        <v>0</v>
      </c>
      <c r="K24" s="9">
        <v>0</v>
      </c>
      <c r="L24" s="9">
        <v>0</v>
      </c>
      <c r="M24" s="9">
        <v>0</v>
      </c>
      <c r="N24" s="9">
        <v>0</v>
      </c>
      <c r="O24" s="8">
        <f>SUM(LARGE(D24:I24,{1,2,3}))+J24+SUM(LARGE(K24:N24,{1}))</f>
        <v>1496</v>
      </c>
      <c r="Q24" s="27">
        <v>1</v>
      </c>
      <c r="R24" s="40" t="s">
        <v>44</v>
      </c>
      <c r="S24" s="26" t="s">
        <v>66</v>
      </c>
      <c r="T24" s="25" t="s">
        <v>160</v>
      </c>
      <c r="V24" s="38">
        <v>21</v>
      </c>
      <c r="W24" s="17" t="s">
        <v>69</v>
      </c>
      <c r="X24" s="17" t="s">
        <v>22</v>
      </c>
      <c r="Y24" s="37">
        <v>480</v>
      </c>
      <c r="Z24" s="36"/>
    </row>
    <row r="25" spans="1:32" x14ac:dyDescent="0.2">
      <c r="A25" s="13">
        <v>22</v>
      </c>
      <c r="B25" s="18" t="s">
        <v>96</v>
      </c>
      <c r="C25" s="18" t="s">
        <v>25</v>
      </c>
      <c r="D25" s="11">
        <v>496</v>
      </c>
      <c r="E25" s="11">
        <v>496</v>
      </c>
      <c r="F25" s="11">
        <v>0</v>
      </c>
      <c r="G25" s="11">
        <v>0</v>
      </c>
      <c r="H25" s="11">
        <v>0</v>
      </c>
      <c r="I25" s="11">
        <v>482</v>
      </c>
      <c r="J25" s="10">
        <v>0</v>
      </c>
      <c r="K25" s="9">
        <v>0</v>
      </c>
      <c r="L25" s="9">
        <v>0</v>
      </c>
      <c r="M25" s="9">
        <v>0</v>
      </c>
      <c r="N25" s="9">
        <v>0</v>
      </c>
      <c r="O25" s="8">
        <f>SUM(LARGE(D25:I25,{1,2,3}))+J25+SUM(LARGE(K25:N25,{1}))</f>
        <v>1474</v>
      </c>
      <c r="Q25" s="27">
        <v>2</v>
      </c>
      <c r="R25" s="19" t="s">
        <v>44</v>
      </c>
      <c r="S25" s="26" t="s">
        <v>66</v>
      </c>
      <c r="T25" s="25" t="s">
        <v>160</v>
      </c>
      <c r="V25" s="38">
        <v>22</v>
      </c>
      <c r="W25" s="17" t="s">
        <v>24</v>
      </c>
      <c r="X25" s="17" t="s">
        <v>22</v>
      </c>
      <c r="Y25" s="37">
        <v>479</v>
      </c>
      <c r="Z25" s="36"/>
    </row>
    <row r="26" spans="1:32" x14ac:dyDescent="0.2">
      <c r="A26" s="13">
        <v>23</v>
      </c>
      <c r="B26" s="18" t="s">
        <v>75</v>
      </c>
      <c r="C26" s="18" t="s">
        <v>25</v>
      </c>
      <c r="D26" s="11">
        <v>0</v>
      </c>
      <c r="E26" s="11">
        <v>0</v>
      </c>
      <c r="F26" s="11">
        <v>0</v>
      </c>
      <c r="G26" s="11">
        <v>494</v>
      </c>
      <c r="H26" s="11">
        <v>0</v>
      </c>
      <c r="I26" s="11">
        <v>0</v>
      </c>
      <c r="J26" s="10">
        <v>966</v>
      </c>
      <c r="K26" s="9">
        <v>0</v>
      </c>
      <c r="L26" s="9">
        <v>0</v>
      </c>
      <c r="M26" s="9">
        <v>0</v>
      </c>
      <c r="N26" s="9">
        <v>0</v>
      </c>
      <c r="O26" s="8">
        <f>SUM(LARGE(D26:I26,{1,2,3}))+J26+SUM(LARGE(K26:N26,{1}))</f>
        <v>1460</v>
      </c>
      <c r="Q26" s="27">
        <v>3</v>
      </c>
      <c r="R26" s="17" t="s">
        <v>22</v>
      </c>
      <c r="S26" s="26" t="s">
        <v>66</v>
      </c>
      <c r="T26" s="25" t="s">
        <v>160</v>
      </c>
      <c r="V26" s="38">
        <v>23</v>
      </c>
      <c r="W26" s="17" t="s">
        <v>68</v>
      </c>
      <c r="X26" s="17" t="s">
        <v>22</v>
      </c>
      <c r="Y26" s="37">
        <v>478</v>
      </c>
      <c r="Z26" s="36"/>
    </row>
    <row r="27" spans="1:32" x14ac:dyDescent="0.2">
      <c r="A27" s="13">
        <v>24</v>
      </c>
      <c r="B27" s="15" t="s">
        <v>92</v>
      </c>
      <c r="C27" s="15" t="s">
        <v>2</v>
      </c>
      <c r="D27" s="11">
        <v>493</v>
      </c>
      <c r="E27" s="11">
        <v>488</v>
      </c>
      <c r="F27" s="11">
        <v>0</v>
      </c>
      <c r="G27" s="11">
        <v>0</v>
      </c>
      <c r="H27" s="11">
        <v>0</v>
      </c>
      <c r="I27" s="11">
        <v>473</v>
      </c>
      <c r="J27" s="10">
        <v>0</v>
      </c>
      <c r="K27" s="9">
        <v>0</v>
      </c>
      <c r="L27" s="9">
        <v>0</v>
      </c>
      <c r="M27" s="9">
        <v>0</v>
      </c>
      <c r="N27" s="9">
        <v>0</v>
      </c>
      <c r="O27" s="8">
        <f>SUM(LARGE(D27:I27,{1,2,3}))+J27+SUM(LARGE(K27:N27,{1}))</f>
        <v>1454</v>
      </c>
      <c r="Q27" s="27">
        <v>4</v>
      </c>
      <c r="R27" s="15" t="s">
        <v>2</v>
      </c>
      <c r="S27" s="26" t="s">
        <v>66</v>
      </c>
      <c r="T27" s="25" t="s">
        <v>160</v>
      </c>
      <c r="V27" s="38">
        <v>24</v>
      </c>
      <c r="W27" s="17" t="s">
        <v>67</v>
      </c>
      <c r="X27" s="17" t="s">
        <v>22</v>
      </c>
      <c r="Y27" s="37">
        <v>477</v>
      </c>
      <c r="Z27" s="36"/>
    </row>
    <row r="28" spans="1:32" x14ac:dyDescent="0.2">
      <c r="A28" s="13">
        <v>25</v>
      </c>
      <c r="B28" s="17" t="s">
        <v>24</v>
      </c>
      <c r="C28" s="17" t="s">
        <v>22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0">
        <v>958</v>
      </c>
      <c r="K28" s="3">
        <v>489</v>
      </c>
      <c r="L28" s="9">
        <v>481</v>
      </c>
      <c r="M28" s="9">
        <v>0</v>
      </c>
      <c r="N28" s="9">
        <v>0</v>
      </c>
      <c r="O28" s="8">
        <f>SUM(LARGE(D28:I28,{1,2,3}))+J28+SUM(LARGE(K28:N28,{1}))</f>
        <v>1447</v>
      </c>
      <c r="Q28" s="27">
        <v>5</v>
      </c>
      <c r="R28" s="15" t="s">
        <v>2</v>
      </c>
      <c r="S28" s="26" t="s">
        <v>66</v>
      </c>
      <c r="T28" s="25" t="s">
        <v>160</v>
      </c>
      <c r="Y28"/>
      <c r="Z28"/>
    </row>
    <row r="29" spans="1:32" x14ac:dyDescent="0.2">
      <c r="A29" s="13">
        <v>26</v>
      </c>
      <c r="B29" s="17" t="s">
        <v>68</v>
      </c>
      <c r="C29" s="17" t="s">
        <v>22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472</v>
      </c>
      <c r="J29" s="10">
        <v>956</v>
      </c>
      <c r="K29" s="9">
        <v>0</v>
      </c>
      <c r="L29" s="9">
        <v>0</v>
      </c>
      <c r="M29" s="9">
        <v>0</v>
      </c>
      <c r="N29" s="9">
        <v>0</v>
      </c>
      <c r="O29" s="8">
        <f>SUM(LARGE(D29:I29,{1,2,3}))+J29+SUM(LARGE(K29:N29,{1}))</f>
        <v>1428</v>
      </c>
      <c r="Q29" s="27">
        <v>6</v>
      </c>
      <c r="R29" s="28" t="s">
        <v>70</v>
      </c>
      <c r="S29" s="26" t="s">
        <v>66</v>
      </c>
      <c r="T29" s="25" t="s">
        <v>160</v>
      </c>
      <c r="Y29"/>
      <c r="Z29"/>
    </row>
    <row r="30" spans="1:32" x14ac:dyDescent="0.2">
      <c r="A30" s="13">
        <v>27</v>
      </c>
      <c r="B30" s="28" t="s">
        <v>90</v>
      </c>
      <c r="C30" s="28" t="s">
        <v>15</v>
      </c>
      <c r="D30" s="11">
        <v>0</v>
      </c>
      <c r="E30" s="11">
        <v>500</v>
      </c>
      <c r="F30" s="11">
        <v>500</v>
      </c>
      <c r="G30" s="11">
        <v>0</v>
      </c>
      <c r="H30" s="11">
        <v>0</v>
      </c>
      <c r="I30" s="11"/>
      <c r="J30" s="10">
        <v>0</v>
      </c>
      <c r="K30" s="9">
        <v>0</v>
      </c>
      <c r="L30" s="9">
        <v>0</v>
      </c>
      <c r="M30" s="9">
        <v>0</v>
      </c>
      <c r="N30" s="9">
        <v>0</v>
      </c>
      <c r="O30" s="8">
        <f>SUM(LARGE(D30:I30,{1,2,3}))+J30+SUM(LARGE(K30:N30,{1}))</f>
        <v>1000</v>
      </c>
      <c r="Q30" s="27">
        <v>7</v>
      </c>
      <c r="R30" s="18" t="s">
        <v>47</v>
      </c>
      <c r="S30" s="26" t="s">
        <v>66</v>
      </c>
      <c r="T30" s="25" t="s">
        <v>160</v>
      </c>
      <c r="Y30"/>
      <c r="Z30"/>
    </row>
    <row r="31" spans="1:32" x14ac:dyDescent="0.2">
      <c r="A31" s="13">
        <v>28</v>
      </c>
      <c r="B31" s="28" t="s">
        <v>87</v>
      </c>
      <c r="C31" s="28" t="s">
        <v>15</v>
      </c>
      <c r="D31" s="11">
        <v>0</v>
      </c>
      <c r="E31" s="11">
        <v>0</v>
      </c>
      <c r="F31" s="11">
        <v>0</v>
      </c>
      <c r="G31" s="11">
        <v>500</v>
      </c>
      <c r="H31" s="11">
        <v>0</v>
      </c>
      <c r="I31" s="11">
        <v>498</v>
      </c>
      <c r="J31" s="10">
        <v>0</v>
      </c>
      <c r="K31" s="9">
        <v>0</v>
      </c>
      <c r="L31" s="9">
        <v>0</v>
      </c>
      <c r="M31" s="9">
        <v>0</v>
      </c>
      <c r="N31" s="9">
        <v>0</v>
      </c>
      <c r="O31" s="8">
        <f>SUM(LARGE(D31:I31,{1,2,3}))+J31+SUM(LARGE(K31:N31,{1}))</f>
        <v>998</v>
      </c>
      <c r="Q31" s="35">
        <v>8</v>
      </c>
      <c r="R31" s="18" t="s">
        <v>47</v>
      </c>
      <c r="S31" s="26" t="s">
        <v>66</v>
      </c>
      <c r="T31" s="25" t="s">
        <v>160</v>
      </c>
      <c r="Y31"/>
      <c r="Z31"/>
    </row>
    <row r="32" spans="1:32" x14ac:dyDescent="0.2">
      <c r="A32" s="13">
        <v>29</v>
      </c>
      <c r="B32" s="15" t="s">
        <v>46</v>
      </c>
      <c r="C32" s="15" t="s">
        <v>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491</v>
      </c>
      <c r="J32" s="10">
        <v>0</v>
      </c>
      <c r="K32" s="9">
        <v>500</v>
      </c>
      <c r="L32" s="9">
        <v>0</v>
      </c>
      <c r="M32" s="9">
        <v>0</v>
      </c>
      <c r="N32" s="9">
        <v>0</v>
      </c>
      <c r="O32" s="8">
        <f>SUM(LARGE(D32:I32,{1,2,3}))+J32+SUM(LARGE(K32:N32,{1}))</f>
        <v>991</v>
      </c>
      <c r="Q32" s="35">
        <v>9</v>
      </c>
      <c r="R32" s="18" t="s">
        <v>47</v>
      </c>
      <c r="S32" s="26" t="s">
        <v>66</v>
      </c>
      <c r="T32" s="25" t="s">
        <v>160</v>
      </c>
      <c r="Y32"/>
      <c r="Z32"/>
    </row>
    <row r="33" spans="1:26" x14ac:dyDescent="0.2">
      <c r="A33" s="13">
        <v>30</v>
      </c>
      <c r="B33" s="18" t="s">
        <v>65</v>
      </c>
      <c r="C33" s="18" t="s">
        <v>25</v>
      </c>
      <c r="D33" s="11">
        <v>498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0">
        <v>0</v>
      </c>
      <c r="K33" s="9">
        <v>0</v>
      </c>
      <c r="L33" s="9">
        <v>0</v>
      </c>
      <c r="M33" s="3">
        <v>493</v>
      </c>
      <c r="N33" s="9">
        <v>0</v>
      </c>
      <c r="O33" s="8">
        <f>SUM(LARGE(D33:I33,{1,2,3}))+J33+SUM(LARGE(K33:N33,{1}))</f>
        <v>991</v>
      </c>
      <c r="Q33" s="35">
        <v>10</v>
      </c>
      <c r="R33" s="18" t="s">
        <v>47</v>
      </c>
      <c r="S33" s="26" t="s">
        <v>58</v>
      </c>
      <c r="T33" s="25" t="s">
        <v>64</v>
      </c>
      <c r="Y33"/>
      <c r="Z33"/>
    </row>
    <row r="34" spans="1:26" x14ac:dyDescent="0.2">
      <c r="A34" s="13">
        <v>31</v>
      </c>
      <c r="B34" s="19" t="s">
        <v>63</v>
      </c>
      <c r="C34" s="19" t="s">
        <v>27</v>
      </c>
      <c r="D34" s="11">
        <v>0</v>
      </c>
      <c r="E34" s="11">
        <v>497</v>
      </c>
      <c r="F34" s="11">
        <v>0</v>
      </c>
      <c r="G34" s="11">
        <v>0</v>
      </c>
      <c r="H34" s="11">
        <v>0</v>
      </c>
      <c r="I34" s="11">
        <v>0</v>
      </c>
      <c r="J34" s="10">
        <v>0</v>
      </c>
      <c r="K34" s="9">
        <v>0</v>
      </c>
      <c r="L34" s="9">
        <v>0</v>
      </c>
      <c r="M34" s="3">
        <v>488</v>
      </c>
      <c r="N34" s="9">
        <v>0</v>
      </c>
      <c r="O34" s="8">
        <f>SUM(LARGE(D34:I34,{1,2,3}))+J34+SUM(LARGE(K34:N34,{1}))</f>
        <v>985</v>
      </c>
      <c r="Q34" s="35">
        <v>11</v>
      </c>
      <c r="R34" s="19" t="s">
        <v>44</v>
      </c>
      <c r="S34" s="26" t="s">
        <v>58</v>
      </c>
      <c r="T34" s="25" t="s">
        <v>62</v>
      </c>
      <c r="Y34"/>
      <c r="Z34"/>
    </row>
    <row r="35" spans="1:26" x14ac:dyDescent="0.2">
      <c r="A35" s="13">
        <v>32</v>
      </c>
      <c r="B35" s="17" t="s">
        <v>32</v>
      </c>
      <c r="C35" s="17" t="s">
        <v>22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485</v>
      </c>
      <c r="J35" s="10">
        <v>0</v>
      </c>
      <c r="K35" s="9">
        <v>497</v>
      </c>
      <c r="L35" s="9">
        <v>494</v>
      </c>
      <c r="M35" s="9">
        <v>0</v>
      </c>
      <c r="N35" s="9">
        <v>0</v>
      </c>
      <c r="O35" s="8">
        <f>SUM(LARGE(D35:I35,{1,2,3}))+J35+SUM(LARGE(K35:N35,{1}))</f>
        <v>982</v>
      </c>
      <c r="Q35" s="35">
        <v>12</v>
      </c>
      <c r="R35" s="17" t="s">
        <v>22</v>
      </c>
      <c r="S35" s="26" t="s">
        <v>58</v>
      </c>
      <c r="T35" s="25" t="s">
        <v>60</v>
      </c>
      <c r="Y35"/>
      <c r="Z35"/>
    </row>
    <row r="36" spans="1:26" ht="16" thickBot="1" x14ac:dyDescent="0.25">
      <c r="A36" s="13">
        <v>33</v>
      </c>
      <c r="B36" s="28" t="s">
        <v>41</v>
      </c>
      <c r="C36" s="28" t="s">
        <v>15</v>
      </c>
      <c r="D36" s="11">
        <v>0</v>
      </c>
      <c r="E36" s="11">
        <v>490</v>
      </c>
      <c r="F36" s="11">
        <v>0</v>
      </c>
      <c r="G36" s="11">
        <v>0</v>
      </c>
      <c r="H36" s="11">
        <v>0</v>
      </c>
      <c r="I36" s="11">
        <v>0</v>
      </c>
      <c r="J36" s="10">
        <v>0</v>
      </c>
      <c r="K36" s="9">
        <v>0</v>
      </c>
      <c r="L36" s="9">
        <v>492</v>
      </c>
      <c r="M36" s="9">
        <v>0</v>
      </c>
      <c r="N36" s="9">
        <v>0</v>
      </c>
      <c r="O36" s="8">
        <f>SUM(LARGE(D36:I36,{1,2,3}))+J36+SUM(LARGE(K36:N36,{1}))</f>
        <v>982</v>
      </c>
      <c r="Q36" s="24">
        <v>13</v>
      </c>
      <c r="R36" s="34" t="s">
        <v>44</v>
      </c>
      <c r="S36" s="22" t="s">
        <v>58</v>
      </c>
      <c r="T36" s="21" t="s">
        <v>57</v>
      </c>
      <c r="U36" s="20"/>
      <c r="Y36"/>
      <c r="Z36"/>
    </row>
    <row r="37" spans="1:26" ht="16" thickBot="1" x14ac:dyDescent="0.25">
      <c r="A37" s="13">
        <v>34</v>
      </c>
      <c r="B37" s="18" t="s">
        <v>76</v>
      </c>
      <c r="C37" s="18" t="s">
        <v>25</v>
      </c>
      <c r="D37" s="11">
        <v>0</v>
      </c>
      <c r="E37" s="11">
        <v>0</v>
      </c>
      <c r="F37" s="11">
        <v>0</v>
      </c>
      <c r="G37" s="11">
        <v>486</v>
      </c>
      <c r="H37" s="11">
        <v>494</v>
      </c>
      <c r="I37" s="11">
        <v>0</v>
      </c>
      <c r="J37" s="10">
        <v>0</v>
      </c>
      <c r="K37" s="9">
        <v>0</v>
      </c>
      <c r="L37" s="9">
        <v>0</v>
      </c>
      <c r="M37" s="9">
        <v>0</v>
      </c>
      <c r="N37" s="9">
        <v>0</v>
      </c>
      <c r="O37" s="8">
        <f>SUM(LARGE(D37:I37,{1,2,3}))+J37+SUM(LARGE(K37:N37,{1}))</f>
        <v>980</v>
      </c>
      <c r="X37" s="40" t="s">
        <v>44</v>
      </c>
      <c r="Y37"/>
      <c r="Z37"/>
    </row>
    <row r="38" spans="1:26" x14ac:dyDescent="0.2">
      <c r="A38" s="13">
        <v>35</v>
      </c>
      <c r="B38" s="18" t="s">
        <v>39</v>
      </c>
      <c r="C38" s="18" t="s">
        <v>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0">
        <v>978</v>
      </c>
      <c r="K38" s="9">
        <v>0</v>
      </c>
      <c r="L38" s="9">
        <v>0</v>
      </c>
      <c r="M38" s="9">
        <v>0</v>
      </c>
      <c r="N38" s="9">
        <v>0</v>
      </c>
      <c r="O38" s="8">
        <f>SUM(LARGE(D38:I38,{1,2,3}))+J38+SUM(LARGE(K38:N38,{1}))</f>
        <v>978</v>
      </c>
      <c r="Q38" s="84" t="s">
        <v>54</v>
      </c>
      <c r="R38" s="85"/>
      <c r="S38" s="85"/>
      <c r="T38" s="86"/>
      <c r="X38" s="17" t="s">
        <v>22</v>
      </c>
      <c r="Y38"/>
      <c r="Z38"/>
    </row>
    <row r="39" spans="1:26" x14ac:dyDescent="0.2">
      <c r="A39" s="13">
        <v>36</v>
      </c>
      <c r="B39" s="18" t="s">
        <v>59</v>
      </c>
      <c r="C39" s="18" t="s">
        <v>25</v>
      </c>
      <c r="D39" s="11">
        <v>0</v>
      </c>
      <c r="E39" s="11">
        <v>0</v>
      </c>
      <c r="F39" s="11">
        <v>0</v>
      </c>
      <c r="G39" s="11">
        <v>0</v>
      </c>
      <c r="H39" s="11">
        <v>495</v>
      </c>
      <c r="I39" s="11">
        <v>0</v>
      </c>
      <c r="J39" s="10">
        <v>0</v>
      </c>
      <c r="K39" s="9">
        <v>0</v>
      </c>
      <c r="L39" s="9">
        <v>0</v>
      </c>
      <c r="M39" s="3">
        <v>477</v>
      </c>
      <c r="N39" s="9">
        <v>0</v>
      </c>
      <c r="O39" s="8">
        <f>SUM(LARGE(D39:I39,{1,2,3}))+J39+SUM(LARGE(K39:N39,{1}))</f>
        <v>972</v>
      </c>
      <c r="Q39" s="32"/>
      <c r="R39" s="31" t="s">
        <v>51</v>
      </c>
      <c r="S39" s="30" t="s">
        <v>50</v>
      </c>
      <c r="T39" s="29" t="s">
        <v>49</v>
      </c>
      <c r="X39" s="39" t="s">
        <v>73</v>
      </c>
      <c r="Y39"/>
      <c r="Z39"/>
    </row>
    <row r="40" spans="1:26" x14ac:dyDescent="0.2">
      <c r="A40" s="13">
        <v>37</v>
      </c>
      <c r="B40" s="17" t="s">
        <v>31</v>
      </c>
      <c r="C40" s="17" t="s">
        <v>22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484</v>
      </c>
      <c r="J40" s="10">
        <v>0</v>
      </c>
      <c r="K40" s="9">
        <v>0</v>
      </c>
      <c r="L40" s="9">
        <v>487</v>
      </c>
      <c r="M40" s="9">
        <v>0</v>
      </c>
      <c r="N40" s="9">
        <v>0</v>
      </c>
      <c r="O40" s="8">
        <f>SUM(LARGE(D40:I40,{1,2,3}))+J40+SUM(LARGE(K40:N40,{1}))</f>
        <v>971</v>
      </c>
      <c r="Q40" s="27">
        <v>1</v>
      </c>
      <c r="R40" s="18" t="s">
        <v>47</v>
      </c>
      <c r="S40" s="26" t="s">
        <v>43</v>
      </c>
      <c r="T40" s="25" t="s">
        <v>160</v>
      </c>
      <c r="X40" s="39" t="s">
        <v>73</v>
      </c>
      <c r="Y40"/>
      <c r="Z40"/>
    </row>
    <row r="41" spans="1:26" x14ac:dyDescent="0.2">
      <c r="A41" s="13">
        <v>38</v>
      </c>
      <c r="B41" s="19" t="s">
        <v>45</v>
      </c>
      <c r="C41" s="19" t="s">
        <v>27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490</v>
      </c>
      <c r="J41" s="10">
        <v>0</v>
      </c>
      <c r="K41" s="9">
        <v>0</v>
      </c>
      <c r="L41" s="9">
        <v>0</v>
      </c>
      <c r="M41" s="3">
        <v>481</v>
      </c>
      <c r="N41" s="9">
        <v>0</v>
      </c>
      <c r="O41" s="8">
        <f>SUM(LARGE(D41:I41,{1,2,3}))+J41+SUM(LARGE(K41:N41,{1}))</f>
        <v>971</v>
      </c>
      <c r="Q41" s="27">
        <v>2</v>
      </c>
      <c r="R41" s="15" t="s">
        <v>2</v>
      </c>
      <c r="S41" s="26" t="s">
        <v>43</v>
      </c>
      <c r="T41" s="25" t="s">
        <v>160</v>
      </c>
      <c r="X41" s="28" t="s">
        <v>70</v>
      </c>
      <c r="Y41"/>
      <c r="Z41"/>
    </row>
    <row r="42" spans="1:26" x14ac:dyDescent="0.2">
      <c r="A42" s="13">
        <v>39</v>
      </c>
      <c r="B42" s="17" t="s">
        <v>23</v>
      </c>
      <c r="C42" s="17" t="s">
        <v>22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478</v>
      </c>
      <c r="J42" s="10">
        <v>0</v>
      </c>
      <c r="K42" s="3">
        <v>491</v>
      </c>
      <c r="L42" s="9">
        <v>479</v>
      </c>
      <c r="M42" s="9">
        <v>0</v>
      </c>
      <c r="N42" s="9">
        <v>0</v>
      </c>
      <c r="O42" s="8">
        <f>SUM(LARGE(D42:I42,{1,2,3}))+J42+SUM(LARGE(K42:N42,{1}))</f>
        <v>969</v>
      </c>
      <c r="Q42" s="27">
        <v>3</v>
      </c>
      <c r="R42" s="19" t="s">
        <v>44</v>
      </c>
      <c r="S42" s="26" t="s">
        <v>43</v>
      </c>
      <c r="T42" s="25" t="s">
        <v>160</v>
      </c>
      <c r="X42" s="28" t="s">
        <v>70</v>
      </c>
      <c r="Y42"/>
      <c r="Z42"/>
    </row>
    <row r="43" spans="1:26" x14ac:dyDescent="0.2">
      <c r="A43" s="13">
        <v>40</v>
      </c>
      <c r="B43" s="15" t="s">
        <v>71</v>
      </c>
      <c r="C43" s="15" t="s">
        <v>2</v>
      </c>
      <c r="D43" s="11">
        <v>492</v>
      </c>
      <c r="E43" s="11">
        <v>0</v>
      </c>
      <c r="F43" s="11">
        <v>0</v>
      </c>
      <c r="G43" s="11">
        <v>0</v>
      </c>
      <c r="H43" s="11">
        <v>0</v>
      </c>
      <c r="I43" s="11">
        <v>474</v>
      </c>
      <c r="J43" s="10">
        <v>0</v>
      </c>
      <c r="K43" s="9">
        <v>0</v>
      </c>
      <c r="L43" s="9">
        <v>0</v>
      </c>
      <c r="M43" s="9">
        <v>0</v>
      </c>
      <c r="N43" s="9">
        <v>0</v>
      </c>
      <c r="O43" s="8">
        <f>SUM(LARGE(D43:I43,{1,2,3}))+J43+SUM(LARGE(K43:N43,{1}))</f>
        <v>966</v>
      </c>
      <c r="Q43" s="27">
        <v>4</v>
      </c>
      <c r="R43" s="17" t="s">
        <v>22</v>
      </c>
      <c r="S43" s="26" t="s">
        <v>37</v>
      </c>
      <c r="T43" s="25" t="s">
        <v>40</v>
      </c>
      <c r="U43" s="20" t="s">
        <v>35</v>
      </c>
      <c r="X43" s="16" t="s">
        <v>1</v>
      </c>
      <c r="Y43"/>
      <c r="Z43"/>
    </row>
    <row r="44" spans="1:26" ht="16" thickBot="1" x14ac:dyDescent="0.25">
      <c r="A44" s="13">
        <v>41</v>
      </c>
      <c r="B44" s="16" t="s">
        <v>21</v>
      </c>
      <c r="C44" s="16" t="s">
        <v>20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477</v>
      </c>
      <c r="J44" s="10">
        <v>0</v>
      </c>
      <c r="K44" s="9">
        <v>0</v>
      </c>
      <c r="L44" s="9">
        <v>489</v>
      </c>
      <c r="M44" s="9">
        <v>0</v>
      </c>
      <c r="N44" s="9">
        <v>0</v>
      </c>
      <c r="O44" s="8">
        <f>SUM(LARGE(D44:I44,{1,2,3}))+J44+SUM(LARGE(K44:N44,{1}))</f>
        <v>966</v>
      </c>
      <c r="Q44" s="24">
        <v>5</v>
      </c>
      <c r="R44" s="23" t="s">
        <v>38</v>
      </c>
      <c r="S44" s="22" t="s">
        <v>37</v>
      </c>
      <c r="T44" s="21" t="s">
        <v>36</v>
      </c>
      <c r="U44" s="20" t="s">
        <v>35</v>
      </c>
      <c r="X44" s="16" t="s">
        <v>1</v>
      </c>
      <c r="Y44"/>
      <c r="Z44"/>
    </row>
    <row r="45" spans="1:26" x14ac:dyDescent="0.2">
      <c r="A45" s="13">
        <v>42</v>
      </c>
      <c r="B45" s="14" t="s">
        <v>190</v>
      </c>
      <c r="C45" s="14" t="s">
        <v>17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0">
        <v>0</v>
      </c>
      <c r="K45" s="9">
        <v>0</v>
      </c>
      <c r="L45" s="9">
        <v>500</v>
      </c>
      <c r="M45" s="9">
        <v>0</v>
      </c>
      <c r="N45" s="9">
        <v>0</v>
      </c>
      <c r="O45" s="8">
        <f>SUM(LARGE(D45:I45,{1,2,3}))+J45+SUM(LARGE(K45:N45,{1}))</f>
        <v>500</v>
      </c>
      <c r="X45" s="16" t="s">
        <v>1</v>
      </c>
      <c r="Y45"/>
      <c r="Z45"/>
    </row>
    <row r="46" spans="1:26" x14ac:dyDescent="0.2">
      <c r="A46" s="13">
        <v>43</v>
      </c>
      <c r="B46" s="18" t="s">
        <v>212</v>
      </c>
      <c r="C46" s="18" t="s">
        <v>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3">
        <v>499</v>
      </c>
      <c r="N46" s="11">
        <v>0</v>
      </c>
      <c r="O46" s="8">
        <f>SUM(LARGE(D46:I46,{1,2,3}))+J46+SUM(LARGE(K46:N46,{1}))</f>
        <v>499</v>
      </c>
      <c r="Y46"/>
      <c r="Z46"/>
    </row>
    <row r="47" spans="1:26" x14ac:dyDescent="0.2">
      <c r="A47" s="13">
        <v>44</v>
      </c>
      <c r="B47" s="12" t="s">
        <v>191</v>
      </c>
      <c r="C47" s="12" t="s">
        <v>15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0">
        <v>0</v>
      </c>
      <c r="K47" s="9">
        <v>0</v>
      </c>
      <c r="L47" s="9">
        <v>497</v>
      </c>
      <c r="M47" s="9">
        <v>0</v>
      </c>
      <c r="N47" s="9">
        <v>0</v>
      </c>
      <c r="O47" s="8">
        <f>SUM(LARGE(D47:I47,{1,2,3}))+J47+SUM(LARGE(K47:N47,{1}))</f>
        <v>497</v>
      </c>
      <c r="Y47"/>
      <c r="Z47"/>
    </row>
    <row r="48" spans="1:26" x14ac:dyDescent="0.2">
      <c r="A48" s="13">
        <v>45</v>
      </c>
      <c r="B48" s="18" t="s">
        <v>61</v>
      </c>
      <c r="C48" s="18" t="s">
        <v>25</v>
      </c>
      <c r="D48" s="11">
        <v>0</v>
      </c>
      <c r="E48" s="11">
        <v>0</v>
      </c>
      <c r="F48" s="11">
        <v>0</v>
      </c>
      <c r="G48" s="11">
        <v>496</v>
      </c>
      <c r="H48" s="11">
        <v>0</v>
      </c>
      <c r="I48" s="11">
        <v>0</v>
      </c>
      <c r="J48" s="10">
        <v>0</v>
      </c>
      <c r="K48" s="9">
        <v>0</v>
      </c>
      <c r="L48" s="9">
        <v>0</v>
      </c>
      <c r="M48" s="9">
        <v>0</v>
      </c>
      <c r="N48" s="9">
        <v>0</v>
      </c>
      <c r="O48" s="8">
        <f>SUM(LARGE(D48:I48,{1,2,3}))+J48+SUM(LARGE(K48:N48,{1}))</f>
        <v>496</v>
      </c>
      <c r="Y48"/>
      <c r="Z48"/>
    </row>
    <row r="49" spans="1:26" x14ac:dyDescent="0.2">
      <c r="A49" s="13">
        <v>46</v>
      </c>
      <c r="B49" s="19" t="s">
        <v>204</v>
      </c>
      <c r="C49" s="19" t="s">
        <v>27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3">
        <v>496</v>
      </c>
      <c r="N49" s="11">
        <v>0</v>
      </c>
      <c r="O49" s="8">
        <f>SUM(LARGE(D49:I49,{1,2,3}))+J49+SUM(LARGE(K49:N49,{1}))</f>
        <v>496</v>
      </c>
      <c r="Y49"/>
      <c r="Z49"/>
    </row>
    <row r="50" spans="1:26" x14ac:dyDescent="0.2">
      <c r="A50" s="13">
        <v>47</v>
      </c>
      <c r="B50" s="19" t="s">
        <v>56</v>
      </c>
      <c r="C50" s="19" t="s">
        <v>27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495</v>
      </c>
      <c r="J50" s="10">
        <v>0</v>
      </c>
      <c r="K50" s="9">
        <v>0</v>
      </c>
      <c r="L50" s="9">
        <v>0</v>
      </c>
      <c r="M50" s="9">
        <v>0</v>
      </c>
      <c r="N50" s="9">
        <v>0</v>
      </c>
      <c r="O50" s="8">
        <f>SUM(LARGE(D50:I50,{1,2,3}))+J50+SUM(LARGE(K50:N50,{1}))</f>
        <v>495</v>
      </c>
      <c r="Y50"/>
      <c r="Z50"/>
    </row>
    <row r="51" spans="1:26" x14ac:dyDescent="0.2">
      <c r="A51" s="13">
        <v>48</v>
      </c>
      <c r="B51" s="39" t="s">
        <v>163</v>
      </c>
      <c r="C51" s="39" t="s">
        <v>73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0">
        <v>0</v>
      </c>
      <c r="K51" s="3">
        <v>494</v>
      </c>
      <c r="L51" s="9">
        <v>0</v>
      </c>
      <c r="M51" s="9">
        <v>0</v>
      </c>
      <c r="N51" s="9">
        <v>0</v>
      </c>
      <c r="O51" s="8">
        <f>SUM(LARGE(D51:I51,{1,2,3}))+J51+SUM(LARGE(K51:N51,{1}))</f>
        <v>494</v>
      </c>
      <c r="Y51"/>
      <c r="Z51"/>
    </row>
    <row r="52" spans="1:26" x14ac:dyDescent="0.2">
      <c r="A52" s="13">
        <v>49</v>
      </c>
      <c r="B52" s="39" t="s">
        <v>164</v>
      </c>
      <c r="C52" s="39" t="s">
        <v>73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0">
        <v>0</v>
      </c>
      <c r="K52" s="9">
        <v>493</v>
      </c>
      <c r="L52" s="9">
        <v>0</v>
      </c>
      <c r="M52" s="9">
        <v>0</v>
      </c>
      <c r="N52" s="9">
        <v>0</v>
      </c>
      <c r="O52" s="8">
        <f>SUM(LARGE(D52:I52,{1,2,3}))+J52+SUM(LARGE(K52:N52,{1}))</f>
        <v>493</v>
      </c>
      <c r="Y52"/>
      <c r="Z52"/>
    </row>
    <row r="53" spans="1:26" x14ac:dyDescent="0.2">
      <c r="A53" s="13">
        <v>50</v>
      </c>
      <c r="B53" s="19" t="s">
        <v>55</v>
      </c>
      <c r="C53" s="19" t="s">
        <v>27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493</v>
      </c>
      <c r="J53" s="10">
        <v>0</v>
      </c>
      <c r="K53" s="9">
        <v>0</v>
      </c>
      <c r="L53" s="9">
        <v>0</v>
      </c>
      <c r="M53" s="9">
        <v>0</v>
      </c>
      <c r="N53" s="9">
        <v>0</v>
      </c>
      <c r="O53" s="8">
        <f>SUM(LARGE(D53:I53,{1,2,3}))+J53+SUM(LARGE(K53:N53,{1}))</f>
        <v>493</v>
      </c>
      <c r="Y53"/>
      <c r="Z53"/>
    </row>
    <row r="54" spans="1:26" x14ac:dyDescent="0.2">
      <c r="A54" s="13">
        <v>51</v>
      </c>
      <c r="B54" s="33" t="s">
        <v>53</v>
      </c>
      <c r="C54" s="33" t="s">
        <v>52</v>
      </c>
      <c r="D54" s="11">
        <v>0</v>
      </c>
      <c r="E54" s="11">
        <v>0</v>
      </c>
      <c r="F54" s="11">
        <v>0</v>
      </c>
      <c r="G54" s="11">
        <v>493</v>
      </c>
      <c r="H54" s="11">
        <v>0</v>
      </c>
      <c r="I54" s="11">
        <v>0</v>
      </c>
      <c r="J54" s="10">
        <v>0</v>
      </c>
      <c r="K54" s="9">
        <v>0</v>
      </c>
      <c r="L54" s="9">
        <v>0</v>
      </c>
      <c r="M54" s="9">
        <v>0</v>
      </c>
      <c r="N54" s="9">
        <v>0</v>
      </c>
      <c r="O54" s="8">
        <f>SUM(LARGE(D54:I54,{1,2,3}))+J54+SUM(LARGE(K54:N54,{1}))</f>
        <v>493</v>
      </c>
      <c r="Y54"/>
      <c r="Z54"/>
    </row>
    <row r="55" spans="1:26" x14ac:dyDescent="0.2">
      <c r="A55" s="13">
        <v>52</v>
      </c>
      <c r="B55" s="19" t="s">
        <v>205</v>
      </c>
      <c r="C55" s="19" t="s">
        <v>27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0">
        <v>0</v>
      </c>
      <c r="K55" s="11">
        <v>0</v>
      </c>
      <c r="L55" s="11">
        <v>0</v>
      </c>
      <c r="M55" s="3">
        <v>492</v>
      </c>
      <c r="N55" s="11">
        <v>0</v>
      </c>
      <c r="O55" s="8">
        <f>SUM(LARGE(D55:I55,{1,2,3}))+J55+SUM(LARGE(K55:N55,{1}))</f>
        <v>492</v>
      </c>
      <c r="Y55"/>
      <c r="Z55"/>
    </row>
    <row r="56" spans="1:26" x14ac:dyDescent="0.2">
      <c r="A56" s="13">
        <v>53</v>
      </c>
      <c r="B56" s="15" t="s">
        <v>48</v>
      </c>
      <c r="C56" s="15" t="s">
        <v>2</v>
      </c>
      <c r="D56" s="11">
        <v>0</v>
      </c>
      <c r="E56" s="11">
        <v>491</v>
      </c>
      <c r="F56" s="11">
        <v>0</v>
      </c>
      <c r="G56" s="11">
        <v>0</v>
      </c>
      <c r="H56" s="11">
        <v>0</v>
      </c>
      <c r="I56" s="11">
        <v>0</v>
      </c>
      <c r="J56" s="10">
        <v>0</v>
      </c>
      <c r="K56" s="9">
        <v>0</v>
      </c>
      <c r="L56" s="9">
        <v>0</v>
      </c>
      <c r="M56" s="9">
        <v>0</v>
      </c>
      <c r="N56" s="9">
        <v>0</v>
      </c>
      <c r="O56" s="8">
        <f>SUM(LARGE(D56:I56,{1,2,3}))+J56+SUM(LARGE(K56:N56,{1}))</f>
        <v>491</v>
      </c>
      <c r="P56" s="9"/>
      <c r="Q56" s="9"/>
      <c r="Y56"/>
      <c r="Z56"/>
    </row>
    <row r="57" spans="1:26" x14ac:dyDescent="0.2">
      <c r="A57" s="13">
        <v>54</v>
      </c>
      <c r="B57" s="15" t="s">
        <v>192</v>
      </c>
      <c r="C57" s="15" t="s">
        <v>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0">
        <v>0</v>
      </c>
      <c r="K57" s="9">
        <v>0</v>
      </c>
      <c r="L57" s="9">
        <v>491</v>
      </c>
      <c r="M57" s="9">
        <v>0</v>
      </c>
      <c r="N57" s="9">
        <v>0</v>
      </c>
      <c r="O57" s="8">
        <f>SUM(LARGE(D57:I57,{1,2,3}))+J57+SUM(LARGE(K57:N57,{1}))</f>
        <v>491</v>
      </c>
      <c r="Y57"/>
      <c r="Z57"/>
    </row>
    <row r="58" spans="1:26" x14ac:dyDescent="0.2">
      <c r="A58" s="13">
        <v>55</v>
      </c>
      <c r="B58" s="18" t="s">
        <v>213</v>
      </c>
      <c r="C58" s="18" t="s">
        <v>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0">
        <v>0</v>
      </c>
      <c r="K58" s="11">
        <v>0</v>
      </c>
      <c r="L58" s="11">
        <v>0</v>
      </c>
      <c r="M58" s="3">
        <v>491</v>
      </c>
      <c r="N58" s="11">
        <v>0</v>
      </c>
      <c r="O58" s="8">
        <f>SUM(LARGE(D58:I58,{1,2,3}))+J58+SUM(LARGE(K58:N58,{1}))</f>
        <v>491</v>
      </c>
      <c r="Y58"/>
      <c r="Z58"/>
    </row>
    <row r="59" spans="1:26" ht="16" customHeight="1" x14ac:dyDescent="0.2">
      <c r="A59" s="13">
        <v>56</v>
      </c>
      <c r="B59" s="15" t="s">
        <v>34</v>
      </c>
      <c r="C59" s="15" t="s">
        <v>2</v>
      </c>
      <c r="D59" s="11">
        <v>0</v>
      </c>
      <c r="E59" s="11">
        <v>489</v>
      </c>
      <c r="F59" s="11">
        <v>0</v>
      </c>
      <c r="G59" s="11">
        <v>0</v>
      </c>
      <c r="H59" s="11">
        <v>0</v>
      </c>
      <c r="I59" s="11">
        <v>0</v>
      </c>
      <c r="J59" s="10">
        <v>0</v>
      </c>
      <c r="K59" s="9">
        <v>0</v>
      </c>
      <c r="L59" s="9">
        <v>0</v>
      </c>
      <c r="M59" s="9">
        <v>0</v>
      </c>
      <c r="N59" s="9">
        <v>0</v>
      </c>
      <c r="O59" s="8">
        <f>SUM(LARGE(D59:I59,{1,2,3}))+J59+SUM(LARGE(K59:N59,{1}))</f>
        <v>489</v>
      </c>
      <c r="Y59"/>
      <c r="Z59"/>
    </row>
    <row r="60" spans="1:26" x14ac:dyDescent="0.2">
      <c r="A60" s="13">
        <v>57</v>
      </c>
      <c r="B60" s="18" t="s">
        <v>206</v>
      </c>
      <c r="C60" s="18" t="s">
        <v>25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0">
        <v>0</v>
      </c>
      <c r="K60" s="11">
        <v>0</v>
      </c>
      <c r="L60" s="11">
        <v>0</v>
      </c>
      <c r="M60" s="3">
        <v>489</v>
      </c>
      <c r="N60" s="11">
        <v>0</v>
      </c>
      <c r="O60" s="8">
        <f>SUM(LARGE(D60:I60,{1,2,3}))+J60+SUM(LARGE(K60:N60,{1}))</f>
        <v>489</v>
      </c>
    </row>
    <row r="61" spans="1:26" x14ac:dyDescent="0.2">
      <c r="A61" s="13">
        <v>58</v>
      </c>
      <c r="B61" s="17" t="s">
        <v>165</v>
      </c>
      <c r="C61" s="17" t="s">
        <v>22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0">
        <v>0</v>
      </c>
      <c r="K61" s="3">
        <v>488</v>
      </c>
      <c r="L61" s="9">
        <v>474</v>
      </c>
      <c r="M61" s="9">
        <v>0</v>
      </c>
      <c r="N61" s="9">
        <v>0</v>
      </c>
      <c r="O61" s="8">
        <f>SUM(LARGE(D61:I61,{1,2,3}))+J61+SUM(LARGE(K61:N61,{1}))</f>
        <v>488</v>
      </c>
    </row>
    <row r="62" spans="1:26" x14ac:dyDescent="0.2">
      <c r="A62" s="13">
        <v>59</v>
      </c>
      <c r="B62" s="15" t="s">
        <v>193</v>
      </c>
      <c r="C62" s="15" t="s">
        <v>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0">
        <v>0</v>
      </c>
      <c r="K62" s="9">
        <v>0</v>
      </c>
      <c r="L62" s="9">
        <v>488</v>
      </c>
      <c r="M62" s="9">
        <v>0</v>
      </c>
      <c r="N62" s="9">
        <v>0</v>
      </c>
      <c r="O62" s="8">
        <f>SUM(LARGE(D62:I62,{1,2,3}))+J62+SUM(LARGE(K62:N62,{1}))</f>
        <v>488</v>
      </c>
    </row>
    <row r="63" spans="1:26" x14ac:dyDescent="0.2">
      <c r="A63" s="13">
        <v>60</v>
      </c>
      <c r="B63" s="18" t="s">
        <v>33</v>
      </c>
      <c r="C63" s="18" t="s">
        <v>25</v>
      </c>
      <c r="D63" s="11">
        <v>0</v>
      </c>
      <c r="E63" s="11">
        <v>0</v>
      </c>
      <c r="F63" s="11">
        <v>0</v>
      </c>
      <c r="G63" s="11">
        <v>487</v>
      </c>
      <c r="H63" s="11">
        <v>0</v>
      </c>
      <c r="I63" s="11">
        <v>0</v>
      </c>
      <c r="J63" s="10">
        <v>0</v>
      </c>
      <c r="K63" s="9">
        <v>0</v>
      </c>
      <c r="L63" s="9">
        <v>0</v>
      </c>
      <c r="M63" s="9">
        <v>0</v>
      </c>
      <c r="N63" s="9">
        <v>0</v>
      </c>
      <c r="O63" s="8">
        <f>SUM(LARGE(D63:I63,{1,2,3}))+J63+SUM(LARGE(K63:N63,{1}))</f>
        <v>487</v>
      </c>
    </row>
    <row r="64" spans="1:26" x14ac:dyDescent="0.2">
      <c r="A64" s="13">
        <v>61</v>
      </c>
      <c r="B64" s="15" t="s">
        <v>194</v>
      </c>
      <c r="C64" s="15" t="s">
        <v>2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0">
        <v>0</v>
      </c>
      <c r="K64" s="9">
        <v>0</v>
      </c>
      <c r="L64" s="9">
        <v>486</v>
      </c>
      <c r="M64" s="9">
        <v>0</v>
      </c>
      <c r="N64" s="9">
        <v>0</v>
      </c>
      <c r="O64" s="8">
        <f>SUM(LARGE(D64:I64,{1,2,3}))+J64+SUM(LARGE(K64:N64,{1}))</f>
        <v>486</v>
      </c>
    </row>
    <row r="65" spans="1:15" x14ac:dyDescent="0.2">
      <c r="A65" s="13">
        <v>62</v>
      </c>
      <c r="B65" s="33" t="s">
        <v>195</v>
      </c>
      <c r="C65" s="33" t="s">
        <v>52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0">
        <v>0</v>
      </c>
      <c r="K65" s="9">
        <v>0</v>
      </c>
      <c r="L65" s="9">
        <v>485</v>
      </c>
      <c r="M65" s="3">
        <v>480</v>
      </c>
      <c r="N65" s="9">
        <v>0</v>
      </c>
      <c r="O65" s="8">
        <f>SUM(LARGE(D65:I65,{1,2,3}))+J65+SUM(LARGE(K65:N65,{1}))</f>
        <v>485</v>
      </c>
    </row>
    <row r="66" spans="1:15" x14ac:dyDescent="0.2">
      <c r="A66" s="13">
        <v>63</v>
      </c>
      <c r="B66" s="18" t="s">
        <v>207</v>
      </c>
      <c r="C66" s="18" t="s">
        <v>25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0">
        <v>0</v>
      </c>
      <c r="K66" s="11">
        <v>0</v>
      </c>
      <c r="L66" s="11">
        <v>0</v>
      </c>
      <c r="M66" s="3">
        <v>485</v>
      </c>
      <c r="N66" s="11">
        <v>0</v>
      </c>
      <c r="O66" s="8">
        <f>SUM(LARGE(D66:I66,{1,2,3}))+J66+SUM(LARGE(K66:N66,{1}))</f>
        <v>485</v>
      </c>
    </row>
    <row r="67" spans="1:15" x14ac:dyDescent="0.2">
      <c r="A67" s="13">
        <v>64</v>
      </c>
      <c r="B67" s="15" t="s">
        <v>196</v>
      </c>
      <c r="C67" s="15" t="s">
        <v>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0">
        <v>0</v>
      </c>
      <c r="K67" s="9">
        <v>0</v>
      </c>
      <c r="L67" s="9">
        <v>484</v>
      </c>
      <c r="M67" s="9">
        <v>0</v>
      </c>
      <c r="N67" s="9">
        <v>0</v>
      </c>
      <c r="O67" s="8">
        <f>SUM(LARGE(D67:I67,{1,2,3}))+J67+SUM(LARGE(K67:N67,{1}))</f>
        <v>484</v>
      </c>
    </row>
    <row r="68" spans="1:15" x14ac:dyDescent="0.2">
      <c r="A68" s="13">
        <v>65</v>
      </c>
      <c r="B68" s="18" t="s">
        <v>208</v>
      </c>
      <c r="C68" s="18" t="s">
        <v>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0">
        <v>0</v>
      </c>
      <c r="K68" s="11">
        <v>0</v>
      </c>
      <c r="L68" s="11">
        <v>0</v>
      </c>
      <c r="M68" s="3">
        <v>484</v>
      </c>
      <c r="N68" s="11">
        <v>0</v>
      </c>
      <c r="O68" s="8">
        <f>SUM(LARGE(D68:I68,{1,2,3}))+J68+SUM(LARGE(K68:N68,{1}))</f>
        <v>484</v>
      </c>
    </row>
    <row r="69" spans="1:15" x14ac:dyDescent="0.2">
      <c r="A69" s="13">
        <v>66</v>
      </c>
      <c r="B69" s="12" t="s">
        <v>30</v>
      </c>
      <c r="C69" s="12" t="s">
        <v>15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483</v>
      </c>
      <c r="J69" s="10">
        <v>0</v>
      </c>
      <c r="K69" s="9">
        <v>0</v>
      </c>
      <c r="L69" s="9">
        <v>0</v>
      </c>
      <c r="M69" s="9">
        <v>0</v>
      </c>
      <c r="N69" s="9">
        <v>0</v>
      </c>
      <c r="O69" s="8">
        <f>SUM(LARGE(D69:I69,{1,2,3}))+J69+SUM(LARGE(K69:N69,{1}))</f>
        <v>483</v>
      </c>
    </row>
    <row r="70" spans="1:15" x14ac:dyDescent="0.2">
      <c r="A70" s="13">
        <v>67</v>
      </c>
      <c r="B70" s="19" t="s">
        <v>214</v>
      </c>
      <c r="C70" s="19" t="s">
        <v>27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0">
        <v>0</v>
      </c>
      <c r="K70" s="11">
        <v>0</v>
      </c>
      <c r="L70" s="11">
        <v>0</v>
      </c>
      <c r="M70" s="3">
        <v>483</v>
      </c>
      <c r="N70" s="11">
        <v>0</v>
      </c>
      <c r="O70" s="8">
        <f>SUM(LARGE(D70:I70,{1,2,3}))+J70+SUM(LARGE(K70:N70,{1}))</f>
        <v>483</v>
      </c>
    </row>
    <row r="71" spans="1:15" x14ac:dyDescent="0.2">
      <c r="A71" s="13">
        <v>68</v>
      </c>
      <c r="B71" s="33" t="s">
        <v>197</v>
      </c>
      <c r="C71" s="33" t="s">
        <v>52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0">
        <v>0</v>
      </c>
      <c r="K71" s="9">
        <v>0</v>
      </c>
      <c r="L71" s="9">
        <v>482</v>
      </c>
      <c r="M71" s="9">
        <v>0</v>
      </c>
      <c r="N71" s="9">
        <v>0</v>
      </c>
      <c r="O71" s="8">
        <f>SUM(LARGE(D71:I71,{1,2,3}))+J71+SUM(LARGE(K71:N71,{1}))</f>
        <v>482</v>
      </c>
    </row>
    <row r="72" spans="1:15" x14ac:dyDescent="0.2">
      <c r="A72" s="13">
        <v>69</v>
      </c>
      <c r="B72" s="18" t="s">
        <v>209</v>
      </c>
      <c r="C72" s="18" t="s">
        <v>25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0">
        <v>0</v>
      </c>
      <c r="K72" s="11">
        <v>0</v>
      </c>
      <c r="L72" s="11">
        <v>0</v>
      </c>
      <c r="M72" s="3">
        <v>482</v>
      </c>
      <c r="N72" s="11">
        <v>0</v>
      </c>
      <c r="O72" s="8">
        <f>SUM(LARGE(D72:I72,{1,2,3}))+J72+SUM(LARGE(K72:N72,{1}))</f>
        <v>482</v>
      </c>
    </row>
    <row r="73" spans="1:15" x14ac:dyDescent="0.2">
      <c r="A73" s="13">
        <v>70</v>
      </c>
      <c r="B73" s="16" t="s">
        <v>29</v>
      </c>
      <c r="C73" s="16" t="s">
        <v>20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481</v>
      </c>
      <c r="J73" s="10">
        <v>0</v>
      </c>
      <c r="K73" s="9">
        <v>0</v>
      </c>
      <c r="L73" s="9">
        <v>0</v>
      </c>
      <c r="M73" s="9">
        <v>0</v>
      </c>
      <c r="N73" s="9">
        <v>0</v>
      </c>
      <c r="O73" s="8">
        <f>SUM(LARGE(D73:I73,{1,2,3}))+J73+SUM(LARGE(K73:N73,{1}))</f>
        <v>481</v>
      </c>
    </row>
    <row r="74" spans="1:15" x14ac:dyDescent="0.2">
      <c r="A74" s="13">
        <v>71</v>
      </c>
      <c r="B74" s="19" t="s">
        <v>28</v>
      </c>
      <c r="C74" s="19" t="s">
        <v>27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480</v>
      </c>
      <c r="J74" s="10">
        <v>0</v>
      </c>
      <c r="K74" s="9">
        <v>0</v>
      </c>
      <c r="L74" s="9">
        <v>0</v>
      </c>
      <c r="M74" s="9">
        <v>0</v>
      </c>
      <c r="N74" s="9">
        <v>0</v>
      </c>
      <c r="O74" s="8">
        <f>SUM(LARGE(D74:I74,{1,2,3}))+J74+SUM(LARGE(K74:N74,{1}))</f>
        <v>480</v>
      </c>
    </row>
    <row r="75" spans="1:15" x14ac:dyDescent="0.2">
      <c r="A75" s="13">
        <v>72</v>
      </c>
      <c r="B75" s="33" t="s">
        <v>198</v>
      </c>
      <c r="C75" s="33" t="s">
        <v>52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0">
        <v>0</v>
      </c>
      <c r="K75" s="9">
        <v>0</v>
      </c>
      <c r="L75" s="9">
        <v>480</v>
      </c>
      <c r="M75" s="9">
        <v>0</v>
      </c>
      <c r="N75" s="9">
        <v>0</v>
      </c>
      <c r="O75" s="8">
        <f>SUM(LARGE(D75:I75,{1,2,3}))+J75+SUM(LARGE(K75:N75,{1}))</f>
        <v>480</v>
      </c>
    </row>
    <row r="76" spans="1:15" x14ac:dyDescent="0.2">
      <c r="A76" s="13">
        <v>73</v>
      </c>
      <c r="B76" s="18" t="s">
        <v>26</v>
      </c>
      <c r="C76" s="18" t="s">
        <v>25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479</v>
      </c>
      <c r="J76" s="10">
        <v>0</v>
      </c>
      <c r="K76" s="9">
        <v>0</v>
      </c>
      <c r="L76" s="9">
        <v>0</v>
      </c>
      <c r="M76" s="9">
        <v>0</v>
      </c>
      <c r="N76" s="9">
        <v>0</v>
      </c>
      <c r="O76" s="8">
        <f>SUM(LARGE(D76:I76,{1,2,3}))+J76+SUM(LARGE(K76:N76,{1}))</f>
        <v>479</v>
      </c>
    </row>
    <row r="77" spans="1:15" x14ac:dyDescent="0.2">
      <c r="A77" s="13">
        <v>74</v>
      </c>
      <c r="B77" s="18" t="s">
        <v>210</v>
      </c>
      <c r="C77" s="18" t="s">
        <v>25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3">
        <v>479</v>
      </c>
      <c r="N77" s="11">
        <v>0</v>
      </c>
      <c r="O77" s="8">
        <f>SUM(LARGE(D77:I77,{1,2,3}))+J77+SUM(LARGE(K77:N77,{1}))</f>
        <v>479</v>
      </c>
    </row>
    <row r="78" spans="1:15" x14ac:dyDescent="0.2">
      <c r="A78" s="13">
        <v>75</v>
      </c>
      <c r="B78" s="12" t="s">
        <v>199</v>
      </c>
      <c r="C78" s="12" t="s">
        <v>15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0">
        <v>0</v>
      </c>
      <c r="K78" s="9">
        <v>0</v>
      </c>
      <c r="L78" s="9">
        <v>478</v>
      </c>
      <c r="M78" s="9">
        <v>0</v>
      </c>
      <c r="N78" s="9">
        <v>0</v>
      </c>
      <c r="O78" s="8">
        <f>SUM(LARGE(D78:I78,{1,2,3}))+J78+SUM(LARGE(K78:N78,{1}))</f>
        <v>478</v>
      </c>
    </row>
    <row r="79" spans="1:15" x14ac:dyDescent="0.2">
      <c r="A79" s="13">
        <v>76</v>
      </c>
      <c r="B79" s="18" t="s">
        <v>211</v>
      </c>
      <c r="C79" s="18" t="s">
        <v>25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0">
        <v>0</v>
      </c>
      <c r="K79" s="11">
        <v>0</v>
      </c>
      <c r="L79" s="11">
        <v>0</v>
      </c>
      <c r="M79" s="3">
        <v>478</v>
      </c>
      <c r="N79" s="11">
        <v>0</v>
      </c>
      <c r="O79" s="8">
        <f>SUM(LARGE(D79:I79,{1,2,3}))+J79+SUM(LARGE(K79:N79,{1}))</f>
        <v>478</v>
      </c>
    </row>
    <row r="80" spans="1:15" x14ac:dyDescent="0.2">
      <c r="A80" s="13">
        <v>77</v>
      </c>
      <c r="B80" s="15" t="s">
        <v>200</v>
      </c>
      <c r="C80" s="15" t="s">
        <v>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0">
        <v>0</v>
      </c>
      <c r="K80" s="9">
        <v>0</v>
      </c>
      <c r="L80" s="9">
        <v>476</v>
      </c>
      <c r="M80" s="9">
        <v>0</v>
      </c>
      <c r="N80" s="9">
        <v>0</v>
      </c>
      <c r="O80" s="8">
        <f>SUM(LARGE(D80:I80,{1,2,3}))+J80+SUM(LARGE(K80:N80,{1}))</f>
        <v>476</v>
      </c>
    </row>
    <row r="81" spans="1:15" x14ac:dyDescent="0.2">
      <c r="A81" s="13">
        <v>78</v>
      </c>
      <c r="B81" s="19" t="s">
        <v>215</v>
      </c>
      <c r="C81" s="19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0">
        <v>0</v>
      </c>
      <c r="K81" s="11">
        <v>0</v>
      </c>
      <c r="L81" s="11">
        <v>0</v>
      </c>
      <c r="M81" s="3">
        <v>476</v>
      </c>
      <c r="N81" s="11">
        <v>0</v>
      </c>
      <c r="O81" s="8">
        <f>SUM(LARGE(D81:I81,{1,2,3}))+J81+SUM(LARGE(K81:N81,{1}))</f>
        <v>476</v>
      </c>
    </row>
    <row r="82" spans="1:15" x14ac:dyDescent="0.2">
      <c r="A82" s="13">
        <v>79</v>
      </c>
      <c r="B82" s="15" t="s">
        <v>19</v>
      </c>
      <c r="C82" s="15" t="s">
        <v>2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475</v>
      </c>
      <c r="J82" s="10">
        <v>0</v>
      </c>
      <c r="K82" s="9">
        <v>0</v>
      </c>
      <c r="L82" s="9">
        <v>0</v>
      </c>
      <c r="M82" s="9">
        <v>0</v>
      </c>
      <c r="N82" s="9">
        <v>0</v>
      </c>
      <c r="O82" s="8">
        <f>SUM(LARGE(D82:I82,{1,2,3}))+J82+SUM(LARGE(K82:N82,{1}))</f>
        <v>475</v>
      </c>
    </row>
    <row r="83" spans="1:15" x14ac:dyDescent="0.2">
      <c r="A83" s="13">
        <v>80</v>
      </c>
      <c r="B83" s="33" t="s">
        <v>201</v>
      </c>
      <c r="C83" s="33" t="s">
        <v>52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0">
        <v>0</v>
      </c>
      <c r="K83" s="9">
        <v>0</v>
      </c>
      <c r="L83" s="9">
        <v>475</v>
      </c>
      <c r="M83" s="9">
        <v>0</v>
      </c>
      <c r="N83" s="9">
        <v>0</v>
      </c>
      <c r="O83" s="8">
        <f>SUM(LARGE(D83:I83,{1,2,3}))+J83+SUM(LARGE(K83:N83,{1}))</f>
        <v>475</v>
      </c>
    </row>
    <row r="84" spans="1:15" x14ac:dyDescent="0.2">
      <c r="A84" s="13">
        <v>81</v>
      </c>
      <c r="B84" s="16" t="s">
        <v>202</v>
      </c>
      <c r="C84" s="16" t="s">
        <v>20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0">
        <v>0</v>
      </c>
      <c r="K84" s="9">
        <v>0</v>
      </c>
      <c r="L84" s="9">
        <v>473</v>
      </c>
      <c r="M84" s="9">
        <v>0</v>
      </c>
      <c r="N84" s="9">
        <v>0</v>
      </c>
      <c r="O84" s="8">
        <f>SUM(LARGE(D84:I84,{1,2,3}))+J84+SUM(LARGE(K84:N84,{1}))</f>
        <v>473</v>
      </c>
    </row>
    <row r="85" spans="1:15" x14ac:dyDescent="0.2">
      <c r="A85" s="13">
        <v>82</v>
      </c>
      <c r="B85" s="12" t="s">
        <v>203</v>
      </c>
      <c r="C85" s="12" t="s">
        <v>15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0">
        <v>0</v>
      </c>
      <c r="K85" s="9">
        <v>0</v>
      </c>
      <c r="L85" s="9">
        <v>472</v>
      </c>
      <c r="M85" s="9">
        <v>0</v>
      </c>
      <c r="N85" s="9">
        <v>0</v>
      </c>
      <c r="O85" s="8">
        <f>SUM(LARGE(D85:I85,{1,2,3}))+J85+SUM(LARGE(K85:N85,{1}))</f>
        <v>472</v>
      </c>
    </row>
    <row r="86" spans="1:15" x14ac:dyDescent="0.2">
      <c r="A86" s="13">
        <v>83</v>
      </c>
      <c r="B86" s="14" t="s">
        <v>18</v>
      </c>
      <c r="C86" s="14" t="s">
        <v>17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470</v>
      </c>
      <c r="J86" s="10">
        <v>0</v>
      </c>
      <c r="K86" s="9">
        <v>0</v>
      </c>
      <c r="L86" s="9">
        <v>0</v>
      </c>
      <c r="M86" s="9">
        <v>0</v>
      </c>
      <c r="N86" s="9">
        <v>0</v>
      </c>
      <c r="O86" s="8">
        <f>SUM(LARGE(D86:I86,{1,2,3}))+J86+SUM(LARGE(K86:N86,{1}))</f>
        <v>470</v>
      </c>
    </row>
    <row r="87" spans="1:15" x14ac:dyDescent="0.2">
      <c r="A87" s="13">
        <v>84</v>
      </c>
      <c r="B87" s="12" t="s">
        <v>16</v>
      </c>
      <c r="C87" s="12" t="s">
        <v>15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469</v>
      </c>
      <c r="J87" s="10">
        <v>0</v>
      </c>
      <c r="K87" s="9">
        <v>0</v>
      </c>
      <c r="L87" s="9">
        <v>0</v>
      </c>
      <c r="M87" s="9">
        <v>0</v>
      </c>
      <c r="N87" s="9">
        <v>0</v>
      </c>
      <c r="O87" s="8">
        <f>SUM(LARGE(D87:I87,{1,2,3}))+J87+SUM(LARGE(K87:N87,{1}))</f>
        <v>469</v>
      </c>
    </row>
    <row r="88" spans="1:15" ht="19" x14ac:dyDescent="0.2">
      <c r="A88" s="7" t="s">
        <v>14</v>
      </c>
      <c r="B88" s="6" t="s">
        <v>13</v>
      </c>
      <c r="C88" s="6" t="s">
        <v>12</v>
      </c>
      <c r="D88" s="5" t="s">
        <v>11</v>
      </c>
      <c r="E88" s="5" t="s">
        <v>10</v>
      </c>
      <c r="F88" s="5" t="s">
        <v>9</v>
      </c>
      <c r="G88" s="5" t="s">
        <v>8</v>
      </c>
      <c r="H88" s="5" t="s">
        <v>7</v>
      </c>
      <c r="I88" s="5" t="s">
        <v>6</v>
      </c>
      <c r="J88" s="4" t="s">
        <v>5</v>
      </c>
      <c r="K88" s="5" t="s">
        <v>4</v>
      </c>
      <c r="L88" s="5" t="s">
        <v>179</v>
      </c>
      <c r="M88" s="5" t="s">
        <v>3</v>
      </c>
      <c r="N88" s="5" t="s">
        <v>1</v>
      </c>
      <c r="O88" s="4" t="s">
        <v>0</v>
      </c>
    </row>
  </sheetData>
  <sortState ref="B4:O87">
    <sortCondition descending="1" ref="O3"/>
  </sortState>
  <mergeCells count="9">
    <mergeCell ref="Q22:T22"/>
    <mergeCell ref="AE22:AF23"/>
    <mergeCell ref="Q38:T38"/>
    <mergeCell ref="D2:I2"/>
    <mergeCell ref="K2:N2"/>
    <mergeCell ref="V2:AD2"/>
    <mergeCell ref="Q4:T4"/>
    <mergeCell ref="Q11:T11"/>
    <mergeCell ref="AE20:AF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F403-7B28-3E43-B67B-39587AE9A3B8}">
  <dimension ref="A1:AF75"/>
  <sheetViews>
    <sheetView tabSelected="1" topLeftCell="A42" zoomScale="90" zoomScaleNormal="90" workbookViewId="0">
      <selection activeCell="I73" sqref="I73"/>
    </sheetView>
  </sheetViews>
  <sheetFormatPr baseColWidth="10" defaultRowHeight="15" x14ac:dyDescent="0.2"/>
  <cols>
    <col min="1" max="1" width="10.83203125" style="3"/>
    <col min="2" max="3" width="17" customWidth="1"/>
    <col min="4" max="9" width="9.5" customWidth="1"/>
    <col min="10" max="10" width="17.33203125" customWidth="1"/>
    <col min="11" max="12" width="9.5" customWidth="1"/>
    <col min="13" max="13" width="9.5" style="51" customWidth="1"/>
    <col min="14" max="14" width="9.5" customWidth="1"/>
    <col min="15" max="15" width="17" customWidth="1"/>
    <col min="17" max="17" width="3.5" customWidth="1"/>
    <col min="18" max="18" width="20.33203125" customWidth="1"/>
    <col min="19" max="19" width="29" customWidth="1"/>
    <col min="20" max="20" width="23.5" customWidth="1"/>
    <col min="22" max="22" width="3.33203125" customWidth="1"/>
    <col min="23" max="24" width="16.33203125" customWidth="1"/>
    <col min="26" max="26" width="1.6640625" customWidth="1"/>
    <col min="27" max="27" width="2.33203125" customWidth="1"/>
    <col min="28" max="28" width="18.1640625" customWidth="1"/>
  </cols>
  <sheetData>
    <row r="1" spans="1:30" ht="16" thickBot="1" x14ac:dyDescent="0.25"/>
    <row r="2" spans="1:30" s="67" customFormat="1" ht="35" customHeight="1" thickBot="1" x14ac:dyDescent="0.3">
      <c r="A2" s="71"/>
      <c r="B2" s="70"/>
      <c r="C2" s="70"/>
      <c r="D2" s="88" t="s">
        <v>118</v>
      </c>
      <c r="E2" s="89"/>
      <c r="F2" s="89"/>
      <c r="G2" s="89"/>
      <c r="H2" s="89"/>
      <c r="I2" s="89"/>
      <c r="J2" s="69" t="s">
        <v>117</v>
      </c>
      <c r="K2" s="89" t="s">
        <v>116</v>
      </c>
      <c r="L2" s="89"/>
      <c r="M2" s="89"/>
      <c r="N2" s="89"/>
      <c r="O2" s="68" t="s">
        <v>115</v>
      </c>
      <c r="Q2"/>
      <c r="R2"/>
      <c r="S2"/>
      <c r="T2"/>
      <c r="V2" s="90" t="s">
        <v>114</v>
      </c>
      <c r="W2" s="90"/>
      <c r="X2" s="90"/>
      <c r="Y2" s="90"/>
      <c r="Z2" s="90"/>
      <c r="AA2" s="90"/>
      <c r="AB2" s="90"/>
      <c r="AC2" s="90"/>
      <c r="AD2" s="90"/>
    </row>
    <row r="3" spans="1:30" s="65" customFormat="1" ht="35" customHeight="1" x14ac:dyDescent="0.25">
      <c r="A3" s="7" t="s">
        <v>14</v>
      </c>
      <c r="B3" s="72" t="s">
        <v>13</v>
      </c>
      <c r="C3" s="72" t="s">
        <v>12</v>
      </c>
      <c r="D3" s="49" t="s">
        <v>11</v>
      </c>
      <c r="E3" s="49" t="s">
        <v>10</v>
      </c>
      <c r="F3" s="49" t="s">
        <v>9</v>
      </c>
      <c r="G3" s="49" t="s">
        <v>8</v>
      </c>
      <c r="H3" s="49" t="s">
        <v>7</v>
      </c>
      <c r="I3" s="49" t="s">
        <v>6</v>
      </c>
      <c r="J3" s="7" t="s">
        <v>5</v>
      </c>
      <c r="K3" s="49" t="s">
        <v>4</v>
      </c>
      <c r="L3" s="49" t="s">
        <v>179</v>
      </c>
      <c r="M3" s="49" t="s">
        <v>3</v>
      </c>
      <c r="N3" s="49" t="s">
        <v>1</v>
      </c>
      <c r="O3" s="7" t="s">
        <v>93</v>
      </c>
      <c r="Q3" s="67"/>
      <c r="R3" s="67"/>
      <c r="S3" s="67"/>
      <c r="T3" s="67"/>
      <c r="V3" s="73"/>
      <c r="W3" s="49" t="s">
        <v>12</v>
      </c>
      <c r="X3" s="49" t="s">
        <v>13</v>
      </c>
      <c r="Y3" s="49" t="s">
        <v>93</v>
      </c>
      <c r="Z3" s="49"/>
      <c r="AA3" s="55"/>
      <c r="AB3" s="49" t="s">
        <v>108</v>
      </c>
      <c r="AC3" s="49" t="s">
        <v>94</v>
      </c>
      <c r="AD3" s="49" t="s">
        <v>93</v>
      </c>
    </row>
    <row r="4" spans="1:30" ht="20" thickBot="1" x14ac:dyDescent="0.25">
      <c r="A4" s="13">
        <v>1</v>
      </c>
      <c r="B4" s="19" t="s">
        <v>120</v>
      </c>
      <c r="C4" s="19" t="s">
        <v>27</v>
      </c>
      <c r="D4" s="74">
        <v>0</v>
      </c>
      <c r="E4" s="74">
        <v>500</v>
      </c>
      <c r="F4" s="74">
        <v>500</v>
      </c>
      <c r="G4" s="74">
        <v>0</v>
      </c>
      <c r="H4" s="74">
        <v>499</v>
      </c>
      <c r="I4" s="74">
        <v>498</v>
      </c>
      <c r="J4" s="75">
        <v>994</v>
      </c>
      <c r="K4" s="11">
        <v>0</v>
      </c>
      <c r="L4" s="74">
        <v>0</v>
      </c>
      <c r="M4" s="51">
        <v>500</v>
      </c>
      <c r="N4" s="74">
        <v>0</v>
      </c>
      <c r="O4" s="76">
        <f>SUM(LARGE(D4:I4,{1,2,3}))+J4+SUM(LARGE(K4:N4,{1}))</f>
        <v>2993</v>
      </c>
      <c r="Q4" s="65"/>
      <c r="R4" s="65"/>
      <c r="S4" s="65"/>
      <c r="T4" s="65"/>
      <c r="V4" s="42">
        <v>1</v>
      </c>
      <c r="W4" s="15" t="s">
        <v>119</v>
      </c>
      <c r="X4" s="15" t="s">
        <v>2</v>
      </c>
      <c r="Y4" s="75">
        <v>500</v>
      </c>
      <c r="Z4" s="41"/>
      <c r="AA4" s="42">
        <v>1</v>
      </c>
      <c r="AB4" s="47" t="s">
        <v>27</v>
      </c>
      <c r="AC4" s="52">
        <f>Y5+Y7+Y8+Y10</f>
        <v>1986</v>
      </c>
      <c r="AD4" s="51">
        <v>100</v>
      </c>
    </row>
    <row r="5" spans="1:30" ht="15" customHeight="1" x14ac:dyDescent="0.2">
      <c r="A5" s="13">
        <v>2</v>
      </c>
      <c r="B5" s="19" t="s">
        <v>123</v>
      </c>
      <c r="C5" s="19" t="s">
        <v>27</v>
      </c>
      <c r="D5" s="74">
        <v>0</v>
      </c>
      <c r="E5" s="74">
        <v>0</v>
      </c>
      <c r="F5" s="74">
        <v>499</v>
      </c>
      <c r="G5" s="74">
        <v>498</v>
      </c>
      <c r="H5" s="74">
        <v>0</v>
      </c>
      <c r="I5" s="74">
        <v>491</v>
      </c>
      <c r="J5" s="75">
        <v>982</v>
      </c>
      <c r="K5" s="11">
        <v>0</v>
      </c>
      <c r="L5" s="11">
        <v>0</v>
      </c>
      <c r="M5" s="51">
        <v>494</v>
      </c>
      <c r="N5" s="74">
        <v>0</v>
      </c>
      <c r="O5" s="76">
        <f>SUM(LARGE(D5:I5,{1,2,3}))+J5+SUM(LARGE(K5:N5,{1}))</f>
        <v>2964</v>
      </c>
      <c r="Q5" s="84" t="s">
        <v>121</v>
      </c>
      <c r="R5" s="85"/>
      <c r="S5" s="85"/>
      <c r="T5" s="86"/>
      <c r="V5" s="42">
        <v>2</v>
      </c>
      <c r="W5" s="19" t="s">
        <v>122</v>
      </c>
      <c r="X5" s="19" t="s">
        <v>27</v>
      </c>
      <c r="Y5" s="75">
        <v>499</v>
      </c>
      <c r="Z5" s="41"/>
      <c r="AA5" s="42">
        <v>2</v>
      </c>
      <c r="AB5" s="18" t="s">
        <v>47</v>
      </c>
      <c r="AC5" s="52">
        <f>Y6+Y11+Y19+Y20</f>
        <v>1960</v>
      </c>
      <c r="AD5" s="51">
        <v>96</v>
      </c>
    </row>
    <row r="6" spans="1:30" ht="15" customHeight="1" x14ac:dyDescent="0.2">
      <c r="A6" s="13">
        <v>3</v>
      </c>
      <c r="B6" s="15" t="s">
        <v>119</v>
      </c>
      <c r="C6" s="15" t="s">
        <v>2</v>
      </c>
      <c r="D6" s="74">
        <v>0</v>
      </c>
      <c r="E6" s="74">
        <v>499</v>
      </c>
      <c r="F6" s="74">
        <v>0</v>
      </c>
      <c r="G6" s="74">
        <v>0</v>
      </c>
      <c r="H6" s="74">
        <v>500</v>
      </c>
      <c r="I6" s="74">
        <v>499</v>
      </c>
      <c r="J6" s="75">
        <v>1000</v>
      </c>
      <c r="K6" s="11">
        <v>0</v>
      </c>
      <c r="L6" s="74">
        <v>0</v>
      </c>
      <c r="M6" s="11">
        <v>0</v>
      </c>
      <c r="N6" s="74">
        <v>0</v>
      </c>
      <c r="O6" s="76">
        <f>SUM(LARGE(D6:I6,{1,2,3}))+J6+SUM(LARGE(K6:N6,{1}))</f>
        <v>2498</v>
      </c>
      <c r="Q6" s="32"/>
      <c r="R6" s="31" t="s">
        <v>51</v>
      </c>
      <c r="S6" s="30" t="s">
        <v>50</v>
      </c>
      <c r="T6" s="29" t="s">
        <v>49</v>
      </c>
      <c r="V6" s="42">
        <v>3</v>
      </c>
      <c r="W6" s="18" t="s">
        <v>124</v>
      </c>
      <c r="X6" s="18" t="s">
        <v>47</v>
      </c>
      <c r="Y6" s="75">
        <v>498</v>
      </c>
      <c r="Z6" s="41"/>
      <c r="AA6" s="42">
        <v>3</v>
      </c>
      <c r="AB6" s="44" t="s">
        <v>2</v>
      </c>
      <c r="AC6" s="52">
        <f>Y4+Y12+Y16</f>
        <v>1480</v>
      </c>
      <c r="AD6" s="51">
        <v>92</v>
      </c>
    </row>
    <row r="7" spans="1:30" ht="15" customHeight="1" x14ac:dyDescent="0.2">
      <c r="A7" s="13">
        <v>4</v>
      </c>
      <c r="B7" s="15" t="s">
        <v>125</v>
      </c>
      <c r="C7" s="15" t="s">
        <v>2</v>
      </c>
      <c r="D7" s="74">
        <v>0</v>
      </c>
      <c r="E7" s="74">
        <v>497</v>
      </c>
      <c r="F7" s="74">
        <v>0</v>
      </c>
      <c r="G7" s="74">
        <v>0</v>
      </c>
      <c r="H7" s="74">
        <v>496</v>
      </c>
      <c r="I7" s="74">
        <v>488</v>
      </c>
      <c r="J7" s="75">
        <v>976</v>
      </c>
      <c r="K7" s="11">
        <v>0</v>
      </c>
      <c r="L7" s="11">
        <v>0</v>
      </c>
      <c r="M7" s="11">
        <v>0</v>
      </c>
      <c r="N7" s="74">
        <v>0</v>
      </c>
      <c r="O7" s="76">
        <f>SUM(LARGE(D7:I7,{1,2,3}))+J7+SUM(LARGE(K7:N7,{1}))</f>
        <v>2457</v>
      </c>
      <c r="Q7" s="27">
        <v>1</v>
      </c>
      <c r="R7" s="15" t="s">
        <v>2</v>
      </c>
      <c r="S7" s="26" t="s">
        <v>58</v>
      </c>
      <c r="T7" s="25" t="s">
        <v>40</v>
      </c>
      <c r="V7" s="42">
        <v>4</v>
      </c>
      <c r="W7" s="19" t="s">
        <v>120</v>
      </c>
      <c r="X7" s="19" t="s">
        <v>27</v>
      </c>
      <c r="Y7" s="75">
        <v>497</v>
      </c>
      <c r="Z7" s="41"/>
      <c r="AA7" s="42">
        <v>4</v>
      </c>
      <c r="AB7" s="45" t="s">
        <v>22</v>
      </c>
      <c r="AC7" s="52">
        <f>Y9+Y17+Y22</f>
        <v>1464</v>
      </c>
      <c r="AD7" s="51">
        <v>88</v>
      </c>
    </row>
    <row r="8" spans="1:30" ht="15" customHeight="1" x14ac:dyDescent="0.2">
      <c r="A8" s="13">
        <v>5</v>
      </c>
      <c r="B8" s="18" t="s">
        <v>124</v>
      </c>
      <c r="C8" s="18" t="s">
        <v>47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497</v>
      </c>
      <c r="J8" s="75">
        <v>996</v>
      </c>
      <c r="K8" s="11">
        <v>0</v>
      </c>
      <c r="L8" s="11">
        <v>0</v>
      </c>
      <c r="M8" s="11">
        <v>498</v>
      </c>
      <c r="N8" s="74">
        <v>0</v>
      </c>
      <c r="O8" s="76">
        <f>SUM(LARGE(D8:I8,{1,2,3}))+J8+SUM(LARGE(K8:N8,{1}))</f>
        <v>1991</v>
      </c>
      <c r="Q8" s="27">
        <v>2</v>
      </c>
      <c r="R8" s="19" t="s">
        <v>27</v>
      </c>
      <c r="S8" s="26" t="s">
        <v>58</v>
      </c>
      <c r="T8" s="25" t="s">
        <v>36</v>
      </c>
      <c r="V8" s="42">
        <v>5</v>
      </c>
      <c r="W8" s="19" t="s">
        <v>126</v>
      </c>
      <c r="X8" s="19" t="s">
        <v>27</v>
      </c>
      <c r="Y8" s="75">
        <v>496</v>
      </c>
      <c r="Z8" s="41"/>
      <c r="AA8" s="42">
        <v>5</v>
      </c>
      <c r="AB8" s="43" t="s">
        <v>38</v>
      </c>
      <c r="AC8" s="52">
        <f>Y15+Y21</f>
        <v>972</v>
      </c>
      <c r="AD8" s="51">
        <v>84</v>
      </c>
    </row>
    <row r="9" spans="1:30" ht="15" customHeight="1" x14ac:dyDescent="0.2">
      <c r="A9" s="13">
        <v>6</v>
      </c>
      <c r="B9" s="17" t="s">
        <v>128</v>
      </c>
      <c r="C9" s="17" t="s">
        <v>22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493</v>
      </c>
      <c r="J9" s="75">
        <v>990</v>
      </c>
      <c r="K9" s="51">
        <v>498</v>
      </c>
      <c r="L9" s="11">
        <v>498</v>
      </c>
      <c r="M9" s="51">
        <v>0</v>
      </c>
      <c r="N9" s="74">
        <v>0</v>
      </c>
      <c r="O9" s="76">
        <f>SUM(LARGE(D9:I9,{1,2,3}))+J9+SUM(LARGE(K9:N9,{1}))</f>
        <v>1981</v>
      </c>
      <c r="Q9" s="27">
        <v>3</v>
      </c>
      <c r="R9" s="15" t="s">
        <v>2</v>
      </c>
      <c r="S9" s="26" t="s">
        <v>111</v>
      </c>
      <c r="T9" s="25" t="s">
        <v>42</v>
      </c>
      <c r="V9" s="42">
        <v>6</v>
      </c>
      <c r="W9" s="17" t="s">
        <v>128</v>
      </c>
      <c r="X9" s="17" t="s">
        <v>22</v>
      </c>
      <c r="Y9" s="75">
        <v>495</v>
      </c>
      <c r="Z9" s="41"/>
      <c r="AA9" s="41"/>
      <c r="AB9" s="41"/>
      <c r="AC9" s="41"/>
      <c r="AD9" s="51"/>
    </row>
    <row r="10" spans="1:30" ht="15" customHeight="1" x14ac:dyDescent="0.2">
      <c r="A10" s="13">
        <v>7</v>
      </c>
      <c r="B10" s="19" t="s">
        <v>126</v>
      </c>
      <c r="C10" s="19" t="s">
        <v>27</v>
      </c>
      <c r="D10" s="74">
        <v>0</v>
      </c>
      <c r="E10" s="74">
        <v>0</v>
      </c>
      <c r="F10" s="74">
        <v>0</v>
      </c>
      <c r="G10" s="74">
        <v>0</v>
      </c>
      <c r="H10" s="74">
        <v>498</v>
      </c>
      <c r="I10" s="74">
        <v>0</v>
      </c>
      <c r="J10" s="75">
        <v>992</v>
      </c>
      <c r="K10" s="11">
        <v>0</v>
      </c>
      <c r="L10" s="11">
        <v>0</v>
      </c>
      <c r="M10" s="51">
        <v>491</v>
      </c>
      <c r="N10" s="74">
        <v>0</v>
      </c>
      <c r="O10" s="76">
        <f>SUM(LARGE(D10:I10,{1,2,3}))+J10+SUM(LARGE(K10:N10,{1}))</f>
        <v>1981</v>
      </c>
      <c r="Q10" s="27">
        <v>4</v>
      </c>
      <c r="R10" s="19" t="s">
        <v>27</v>
      </c>
      <c r="S10" s="26" t="s">
        <v>111</v>
      </c>
      <c r="T10" s="25" t="s">
        <v>42</v>
      </c>
      <c r="V10" s="42">
        <v>7</v>
      </c>
      <c r="W10" s="19" t="s">
        <v>129</v>
      </c>
      <c r="X10" s="19" t="s">
        <v>27</v>
      </c>
      <c r="Y10" s="75">
        <v>494</v>
      </c>
      <c r="Z10" s="41"/>
      <c r="AA10" s="50"/>
      <c r="AB10" s="5" t="s">
        <v>113</v>
      </c>
      <c r="AC10" s="5" t="s">
        <v>94</v>
      </c>
      <c r="AD10" s="49" t="s">
        <v>93</v>
      </c>
    </row>
    <row r="11" spans="1:30" ht="16" thickBot="1" x14ac:dyDescent="0.25">
      <c r="A11" s="13">
        <v>8</v>
      </c>
      <c r="B11" s="18" t="s">
        <v>130</v>
      </c>
      <c r="C11" s="18" t="s">
        <v>47</v>
      </c>
      <c r="D11" s="74">
        <v>0</v>
      </c>
      <c r="E11" s="74">
        <v>0</v>
      </c>
      <c r="F11" s="74">
        <v>0</v>
      </c>
      <c r="G11" s="74">
        <v>0</v>
      </c>
      <c r="H11" s="74">
        <v>497</v>
      </c>
      <c r="I11" s="74">
        <v>0</v>
      </c>
      <c r="J11" s="75">
        <v>986</v>
      </c>
      <c r="K11" s="11">
        <v>0</v>
      </c>
      <c r="L11" s="11">
        <v>0</v>
      </c>
      <c r="M11" s="51">
        <v>495</v>
      </c>
      <c r="N11" s="74">
        <v>0</v>
      </c>
      <c r="O11" s="76">
        <f>SUM(LARGE(D11:I11,{1,2,3}))+J11+SUM(LARGE(K11:N11,{1}))</f>
        <v>1978</v>
      </c>
      <c r="Q11" s="24">
        <v>5</v>
      </c>
      <c r="R11" s="79" t="s">
        <v>162</v>
      </c>
      <c r="S11" s="79" t="s">
        <v>37</v>
      </c>
      <c r="T11" s="80" t="s">
        <v>110</v>
      </c>
      <c r="U11" s="20" t="s">
        <v>35</v>
      </c>
      <c r="V11" s="42">
        <v>8</v>
      </c>
      <c r="W11" s="18" t="s">
        <v>130</v>
      </c>
      <c r="X11" s="18" t="s">
        <v>47</v>
      </c>
      <c r="Y11" s="75">
        <v>493</v>
      </c>
      <c r="Z11" s="41"/>
      <c r="AA11" s="48">
        <v>1</v>
      </c>
      <c r="AB11" s="40" t="s">
        <v>27</v>
      </c>
      <c r="AC11" s="57">
        <v>1977</v>
      </c>
      <c r="AD11" s="51">
        <v>100</v>
      </c>
    </row>
    <row r="12" spans="1:30" ht="16" thickBot="1" x14ac:dyDescent="0.25">
      <c r="A12" s="13">
        <v>9</v>
      </c>
      <c r="B12" s="17" t="s">
        <v>137</v>
      </c>
      <c r="C12" s="17" t="s">
        <v>22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490</v>
      </c>
      <c r="J12" s="75">
        <v>974</v>
      </c>
      <c r="K12" s="51">
        <v>497</v>
      </c>
      <c r="L12" s="51">
        <v>495</v>
      </c>
      <c r="M12" s="11">
        <v>0</v>
      </c>
      <c r="N12" s="74">
        <v>0</v>
      </c>
      <c r="O12" s="76">
        <f>SUM(LARGE(D12:I12,{1,2,3}))+J12+SUM(LARGE(K12:N12,{1}))</f>
        <v>1961</v>
      </c>
      <c r="V12" s="42">
        <v>9</v>
      </c>
      <c r="W12" s="15" t="s">
        <v>131</v>
      </c>
      <c r="X12" s="15" t="s">
        <v>2</v>
      </c>
      <c r="Y12" s="75">
        <v>492</v>
      </c>
      <c r="Z12" s="41"/>
      <c r="AA12" s="42">
        <v>2</v>
      </c>
      <c r="AB12" s="18" t="s">
        <v>47</v>
      </c>
      <c r="AC12" s="51">
        <v>1967</v>
      </c>
      <c r="AD12" s="51">
        <v>96</v>
      </c>
    </row>
    <row r="13" spans="1:30" ht="15" customHeight="1" x14ac:dyDescent="0.2">
      <c r="A13" s="13">
        <v>10</v>
      </c>
      <c r="B13" s="17" t="s">
        <v>138</v>
      </c>
      <c r="C13" s="17" t="s">
        <v>22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483</v>
      </c>
      <c r="J13" s="75">
        <v>964</v>
      </c>
      <c r="K13" s="51">
        <v>494</v>
      </c>
      <c r="L13" s="11">
        <v>0</v>
      </c>
      <c r="M13" s="11">
        <v>0</v>
      </c>
      <c r="N13" s="74">
        <v>0</v>
      </c>
      <c r="O13" s="76">
        <f>SUM(LARGE(D13:I13,{1,2,3}))+J13+SUM(LARGE(K13:N13,{1}))</f>
        <v>1941</v>
      </c>
      <c r="Q13" s="84" t="s">
        <v>132</v>
      </c>
      <c r="R13" s="85"/>
      <c r="S13" s="85"/>
      <c r="T13" s="86"/>
      <c r="V13" s="42">
        <v>10</v>
      </c>
      <c r="W13" s="19" t="s">
        <v>123</v>
      </c>
      <c r="X13" s="19" t="s">
        <v>27</v>
      </c>
      <c r="Y13" s="75">
        <v>491</v>
      </c>
      <c r="Z13" s="41"/>
      <c r="AA13" s="42">
        <v>3</v>
      </c>
      <c r="AB13" s="17" t="s">
        <v>22</v>
      </c>
      <c r="AC13" s="51">
        <v>1952</v>
      </c>
      <c r="AD13" s="51">
        <v>92</v>
      </c>
    </row>
    <row r="14" spans="1:30" ht="15" customHeight="1" x14ac:dyDescent="0.2">
      <c r="A14" s="13">
        <v>11</v>
      </c>
      <c r="B14" s="19" t="s">
        <v>122</v>
      </c>
      <c r="C14" s="19" t="s">
        <v>27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500</v>
      </c>
      <c r="J14" s="75">
        <v>998</v>
      </c>
      <c r="K14" s="11">
        <v>0</v>
      </c>
      <c r="L14" s="11">
        <v>0</v>
      </c>
      <c r="M14" s="51">
        <v>0</v>
      </c>
      <c r="N14" s="74">
        <v>0</v>
      </c>
      <c r="O14" s="76">
        <f>SUM(LARGE(D14:I14,{1,2,3}))+J14+SUM(LARGE(K14:N14,{1}))</f>
        <v>1498</v>
      </c>
      <c r="Q14" s="32"/>
      <c r="R14" s="31" t="s">
        <v>51</v>
      </c>
      <c r="S14" s="30" t="s">
        <v>50</v>
      </c>
      <c r="T14" s="29" t="s">
        <v>49</v>
      </c>
      <c r="V14" s="42">
        <v>11</v>
      </c>
      <c r="W14" s="19" t="s">
        <v>134</v>
      </c>
      <c r="X14" s="19" t="s">
        <v>27</v>
      </c>
      <c r="Y14" s="75">
        <v>490</v>
      </c>
      <c r="Z14" s="41"/>
      <c r="AA14" s="42">
        <v>4</v>
      </c>
      <c r="AB14" s="15" t="s">
        <v>2</v>
      </c>
      <c r="AC14" s="51">
        <v>999</v>
      </c>
      <c r="AD14" s="51">
        <v>88</v>
      </c>
    </row>
    <row r="15" spans="1:30" ht="15" customHeight="1" x14ac:dyDescent="0.2">
      <c r="A15" s="13">
        <v>12</v>
      </c>
      <c r="B15" s="28" t="s">
        <v>133</v>
      </c>
      <c r="C15" s="28" t="s">
        <v>15</v>
      </c>
      <c r="D15" s="74">
        <v>0</v>
      </c>
      <c r="E15" s="74">
        <v>496</v>
      </c>
      <c r="F15" s="74">
        <v>0</v>
      </c>
      <c r="G15" s="74">
        <v>0</v>
      </c>
      <c r="H15" s="74">
        <v>0</v>
      </c>
      <c r="I15" s="74">
        <v>486</v>
      </c>
      <c r="J15" s="75">
        <v>0</v>
      </c>
      <c r="K15" s="11">
        <v>0</v>
      </c>
      <c r="L15" s="11">
        <v>496</v>
      </c>
      <c r="M15" s="11">
        <v>0</v>
      </c>
      <c r="N15" s="74">
        <v>0</v>
      </c>
      <c r="O15" s="76">
        <f>SUM(LARGE(D15:I15,{1,2,3}))+J15+SUM(LARGE(K15:N15,{1}))</f>
        <v>1478</v>
      </c>
      <c r="Q15" s="27">
        <v>1</v>
      </c>
      <c r="R15" s="19" t="s">
        <v>27</v>
      </c>
      <c r="S15" s="26" t="s">
        <v>98</v>
      </c>
      <c r="T15" s="25" t="s">
        <v>160</v>
      </c>
      <c r="V15" s="42">
        <v>12</v>
      </c>
      <c r="W15" s="33" t="s">
        <v>136</v>
      </c>
      <c r="X15" s="43" t="s">
        <v>38</v>
      </c>
      <c r="Y15" s="75">
        <v>489</v>
      </c>
      <c r="Z15" s="41"/>
      <c r="AA15" s="42">
        <v>5</v>
      </c>
      <c r="AB15" s="28" t="s">
        <v>15</v>
      </c>
      <c r="AC15" s="51">
        <v>967</v>
      </c>
      <c r="AD15" s="51">
        <v>84</v>
      </c>
    </row>
    <row r="16" spans="1:30" ht="15" customHeight="1" x14ac:dyDescent="0.2">
      <c r="A16" s="13">
        <v>13</v>
      </c>
      <c r="B16" s="33" t="s">
        <v>136</v>
      </c>
      <c r="C16" s="43" t="s">
        <v>38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5">
        <v>978</v>
      </c>
      <c r="K16" s="11">
        <v>0</v>
      </c>
      <c r="L16" s="11">
        <v>0</v>
      </c>
      <c r="M16" s="51">
        <v>489</v>
      </c>
      <c r="N16" s="74">
        <v>0</v>
      </c>
      <c r="O16" s="76">
        <f>SUM(LARGE(D16:I16,{1,2,3}))+J16+SUM(LARGE(K16:N16,{1}))</f>
        <v>1467</v>
      </c>
      <c r="Q16" s="27">
        <v>2</v>
      </c>
      <c r="R16" s="19" t="s">
        <v>27</v>
      </c>
      <c r="S16" s="26" t="s">
        <v>98</v>
      </c>
      <c r="T16" s="25" t="s">
        <v>160</v>
      </c>
      <c r="V16" s="42">
        <v>13</v>
      </c>
      <c r="W16" s="15" t="s">
        <v>125</v>
      </c>
      <c r="X16" s="15" t="s">
        <v>2</v>
      </c>
      <c r="Y16" s="75">
        <v>488</v>
      </c>
      <c r="Z16" s="41"/>
      <c r="AA16" s="41"/>
      <c r="AB16" s="41"/>
      <c r="AC16" s="41"/>
    </row>
    <row r="17" spans="1:32" ht="15" customHeight="1" x14ac:dyDescent="0.2">
      <c r="A17" s="13">
        <v>14</v>
      </c>
      <c r="B17" s="18" t="s">
        <v>135</v>
      </c>
      <c r="C17" s="18" t="s">
        <v>47</v>
      </c>
      <c r="D17" s="74">
        <v>0</v>
      </c>
      <c r="E17" s="74">
        <v>0</v>
      </c>
      <c r="F17" s="74">
        <v>0</v>
      </c>
      <c r="G17" s="74">
        <v>496</v>
      </c>
      <c r="H17" s="74">
        <v>0</v>
      </c>
      <c r="I17" s="74">
        <v>0</v>
      </c>
      <c r="J17" s="75">
        <v>970</v>
      </c>
      <c r="K17" s="11">
        <v>0</v>
      </c>
      <c r="L17" s="11">
        <v>0</v>
      </c>
      <c r="M17" s="11">
        <v>0</v>
      </c>
      <c r="N17" s="74">
        <v>0</v>
      </c>
      <c r="O17" s="76">
        <f>SUM(LARGE(D17:I17,{1,2,3}))+J17+SUM(LARGE(K17:N17,{1}))</f>
        <v>1466</v>
      </c>
      <c r="Q17" s="27">
        <v>3</v>
      </c>
      <c r="R17" s="15" t="s">
        <v>2</v>
      </c>
      <c r="S17" s="26" t="s">
        <v>98</v>
      </c>
      <c r="T17" s="25" t="s">
        <v>160</v>
      </c>
      <c r="V17" s="42">
        <v>14</v>
      </c>
      <c r="W17" s="17" t="s">
        <v>137</v>
      </c>
      <c r="X17" s="17" t="s">
        <v>22</v>
      </c>
      <c r="Y17" s="75">
        <v>487</v>
      </c>
      <c r="Z17" s="41"/>
      <c r="AA17" s="50"/>
      <c r="AB17" s="49" t="s">
        <v>95</v>
      </c>
      <c r="AC17" s="49" t="s">
        <v>94</v>
      </c>
      <c r="AD17" s="5" t="s">
        <v>93</v>
      </c>
    </row>
    <row r="18" spans="1:32" ht="15" customHeight="1" x14ac:dyDescent="0.2">
      <c r="A18" s="13">
        <v>15</v>
      </c>
      <c r="B18" s="33" t="s">
        <v>145</v>
      </c>
      <c r="C18" s="43" t="s">
        <v>38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5">
        <v>966</v>
      </c>
      <c r="K18" s="11">
        <v>0</v>
      </c>
      <c r="L18" s="11">
        <v>0</v>
      </c>
      <c r="M18" s="51">
        <v>488</v>
      </c>
      <c r="N18" s="74">
        <v>0</v>
      </c>
      <c r="O18" s="76">
        <f>SUM(LARGE(D18:I18,{1,2,3}))+J18+SUM(LARGE(K18:N18,{1}))</f>
        <v>1454</v>
      </c>
      <c r="Q18" s="27">
        <v>4</v>
      </c>
      <c r="R18" s="28" t="s">
        <v>15</v>
      </c>
      <c r="S18" s="26" t="s">
        <v>98</v>
      </c>
      <c r="T18" s="25" t="s">
        <v>160</v>
      </c>
      <c r="V18" s="42">
        <v>15</v>
      </c>
      <c r="W18" s="19" t="s">
        <v>140</v>
      </c>
      <c r="X18" s="19" t="s">
        <v>27</v>
      </c>
      <c r="Y18" s="75">
        <v>486</v>
      </c>
      <c r="Z18" s="41"/>
      <c r="AA18" s="48">
        <v>1</v>
      </c>
      <c r="AB18" s="47" t="s">
        <v>27</v>
      </c>
      <c r="AC18">
        <f>AC11+AC4</f>
        <v>3963</v>
      </c>
      <c r="AD18" s="41">
        <f>100+100</f>
        <v>200</v>
      </c>
    </row>
    <row r="19" spans="1:32" ht="15" customHeight="1" x14ac:dyDescent="0.2">
      <c r="A19" s="13">
        <v>16</v>
      </c>
      <c r="B19" s="18" t="s">
        <v>139</v>
      </c>
      <c r="C19" s="18" t="s">
        <v>47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481</v>
      </c>
      <c r="J19" s="75">
        <v>962</v>
      </c>
      <c r="K19" s="11">
        <v>0</v>
      </c>
      <c r="L19" s="11">
        <v>0</v>
      </c>
      <c r="M19" s="11">
        <v>0</v>
      </c>
      <c r="N19" s="74">
        <v>0</v>
      </c>
      <c r="O19" s="76">
        <f>SUM(LARGE(D19:I19,{1,2,3}))+J19+SUM(LARGE(K19:N19,{1}))</f>
        <v>1443</v>
      </c>
      <c r="Q19" s="27">
        <v>5</v>
      </c>
      <c r="R19" s="15" t="s">
        <v>2</v>
      </c>
      <c r="S19" s="26" t="s">
        <v>58</v>
      </c>
      <c r="T19" s="25" t="s">
        <v>40</v>
      </c>
      <c r="V19" s="42">
        <v>16</v>
      </c>
      <c r="W19" s="18" t="s">
        <v>135</v>
      </c>
      <c r="X19" s="18" t="s">
        <v>47</v>
      </c>
      <c r="Y19" s="75">
        <v>485</v>
      </c>
      <c r="Z19" s="41"/>
      <c r="AA19" s="42">
        <v>2</v>
      </c>
      <c r="AB19" s="18" t="s">
        <v>47</v>
      </c>
      <c r="AC19">
        <f>AC5+AC12</f>
        <v>3927</v>
      </c>
      <c r="AD19" s="41">
        <f>96+96</f>
        <v>192</v>
      </c>
    </row>
    <row r="20" spans="1:32" ht="15" customHeight="1" x14ac:dyDescent="0.2">
      <c r="A20" s="13">
        <v>17</v>
      </c>
      <c r="B20" s="15" t="s">
        <v>127</v>
      </c>
      <c r="C20" s="15" t="s">
        <v>2</v>
      </c>
      <c r="D20" s="74">
        <v>500</v>
      </c>
      <c r="E20" s="74">
        <v>498</v>
      </c>
      <c r="F20" s="74">
        <v>0</v>
      </c>
      <c r="G20" s="74">
        <v>0</v>
      </c>
      <c r="H20" s="74">
        <v>0</v>
      </c>
      <c r="I20" s="74">
        <v>0</v>
      </c>
      <c r="J20" s="75">
        <v>0</v>
      </c>
      <c r="K20" s="11">
        <v>0</v>
      </c>
      <c r="L20" s="11">
        <v>0</v>
      </c>
      <c r="M20" s="11">
        <v>0</v>
      </c>
      <c r="N20" s="74">
        <v>0</v>
      </c>
      <c r="O20" s="76">
        <f>SUM(LARGE(D20:I20,{1,2,3}))+J20+SUM(LARGE(K20:N20,{1}))</f>
        <v>998</v>
      </c>
      <c r="Q20" s="27">
        <v>6</v>
      </c>
      <c r="R20" s="19" t="s">
        <v>27</v>
      </c>
      <c r="S20" s="26" t="s">
        <v>58</v>
      </c>
      <c r="T20" s="25" t="s">
        <v>36</v>
      </c>
      <c r="V20" s="42">
        <v>17</v>
      </c>
      <c r="W20" s="18" t="s">
        <v>143</v>
      </c>
      <c r="X20" s="18" t="s">
        <v>47</v>
      </c>
      <c r="Y20" s="75">
        <v>484</v>
      </c>
      <c r="Z20" s="41"/>
      <c r="AA20" s="42">
        <v>3</v>
      </c>
      <c r="AB20" s="45" t="s">
        <v>22</v>
      </c>
      <c r="AC20">
        <f>AC7+AC13</f>
        <v>3416</v>
      </c>
      <c r="AD20" s="41">
        <f>88+92</f>
        <v>180</v>
      </c>
      <c r="AE20" s="91" t="s">
        <v>84</v>
      </c>
      <c r="AF20" s="91"/>
    </row>
    <row r="21" spans="1:32" ht="15" customHeight="1" x14ac:dyDescent="0.2">
      <c r="A21" s="13">
        <v>18</v>
      </c>
      <c r="B21" s="18" t="s">
        <v>146</v>
      </c>
      <c r="C21" s="18" t="s">
        <v>47</v>
      </c>
      <c r="D21" s="74">
        <v>0</v>
      </c>
      <c r="E21" s="74">
        <v>0</v>
      </c>
      <c r="F21" s="74">
        <v>0</v>
      </c>
      <c r="G21" s="74">
        <v>497</v>
      </c>
      <c r="H21" s="74">
        <v>0</v>
      </c>
      <c r="I21" s="74">
        <v>0</v>
      </c>
      <c r="J21" s="75">
        <v>0</v>
      </c>
      <c r="K21" s="11">
        <v>0</v>
      </c>
      <c r="L21" s="11">
        <v>0</v>
      </c>
      <c r="M21" s="51">
        <v>496</v>
      </c>
      <c r="N21" s="74">
        <v>0</v>
      </c>
      <c r="O21" s="76">
        <f>SUM(LARGE(D21:I21,{1,2,3}))+J21+SUM(LARGE(K21:N21,{1}))</f>
        <v>993</v>
      </c>
      <c r="Q21" s="27">
        <v>7</v>
      </c>
      <c r="R21" s="18" t="s">
        <v>47</v>
      </c>
      <c r="S21" s="26" t="s">
        <v>58</v>
      </c>
      <c r="T21" s="25" t="s">
        <v>89</v>
      </c>
      <c r="V21" s="42">
        <v>18</v>
      </c>
      <c r="W21" s="33" t="s">
        <v>145</v>
      </c>
      <c r="X21" s="43" t="s">
        <v>38</v>
      </c>
      <c r="Y21" s="75">
        <v>483</v>
      </c>
      <c r="Z21" s="41"/>
      <c r="AA21" s="42">
        <v>3</v>
      </c>
      <c r="AB21" s="44" t="s">
        <v>2</v>
      </c>
      <c r="AC21">
        <f>AC14+AC6</f>
        <v>2479</v>
      </c>
      <c r="AD21" s="41">
        <f>92+88</f>
        <v>180</v>
      </c>
      <c r="AE21" s="91"/>
      <c r="AF21" s="91"/>
    </row>
    <row r="22" spans="1:32" ht="16" thickBot="1" x14ac:dyDescent="0.25">
      <c r="A22" s="13">
        <v>19</v>
      </c>
      <c r="B22" s="19" t="s">
        <v>129</v>
      </c>
      <c r="C22" s="19" t="s">
        <v>27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5">
        <v>988</v>
      </c>
      <c r="K22" s="11">
        <v>0</v>
      </c>
      <c r="L22" s="11">
        <v>0</v>
      </c>
      <c r="M22" s="11">
        <v>0</v>
      </c>
      <c r="N22" s="74">
        <v>0</v>
      </c>
      <c r="O22" s="76">
        <f>SUM(LARGE(D22:I22,{1,2,3}))+J22+SUM(LARGE(K22:N22,{1}))</f>
        <v>988</v>
      </c>
      <c r="Q22" s="24">
        <v>8</v>
      </c>
      <c r="R22" s="77" t="s">
        <v>27</v>
      </c>
      <c r="S22" s="22" t="s">
        <v>58</v>
      </c>
      <c r="T22" s="21" t="s">
        <v>86</v>
      </c>
      <c r="V22" s="42">
        <v>19</v>
      </c>
      <c r="W22" s="17" t="s">
        <v>138</v>
      </c>
      <c r="X22" s="17" t="s">
        <v>22</v>
      </c>
      <c r="Y22" s="75">
        <v>482</v>
      </c>
      <c r="Z22" s="41"/>
      <c r="AA22" s="42">
        <v>5</v>
      </c>
      <c r="AB22" s="43" t="s">
        <v>38</v>
      </c>
      <c r="AC22">
        <f>AC8</f>
        <v>972</v>
      </c>
      <c r="AD22" s="41">
        <f>84</f>
        <v>84</v>
      </c>
      <c r="AE22" s="87" t="s">
        <v>79</v>
      </c>
      <c r="AF22" s="87"/>
    </row>
    <row r="23" spans="1:32" ht="16" thickBot="1" x14ac:dyDescent="0.25">
      <c r="A23" s="13">
        <v>20</v>
      </c>
      <c r="B23" s="15" t="s">
        <v>131</v>
      </c>
      <c r="C23" s="15" t="s">
        <v>2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5">
        <v>984</v>
      </c>
      <c r="K23" s="11">
        <v>0</v>
      </c>
      <c r="L23" s="11">
        <v>0</v>
      </c>
      <c r="M23" s="11">
        <v>0</v>
      </c>
      <c r="N23" s="74">
        <v>0</v>
      </c>
      <c r="O23" s="76">
        <f>SUM(LARGE(D23:I23,{1,2,3}))+J23+SUM(LARGE(K23:N23,{1}))</f>
        <v>984</v>
      </c>
      <c r="V23" s="42">
        <v>20</v>
      </c>
      <c r="W23" s="18" t="s">
        <v>139</v>
      </c>
      <c r="X23" s="18" t="s">
        <v>47</v>
      </c>
      <c r="Y23" s="75">
        <v>481</v>
      </c>
      <c r="Z23" s="41"/>
      <c r="AA23" s="42">
        <v>5</v>
      </c>
      <c r="AB23" s="28" t="s">
        <v>15</v>
      </c>
      <c r="AC23">
        <f>AC15</f>
        <v>967</v>
      </c>
      <c r="AD23" s="41">
        <f>84</f>
        <v>84</v>
      </c>
      <c r="AE23" s="87"/>
      <c r="AF23" s="87"/>
    </row>
    <row r="24" spans="1:32" ht="15" customHeight="1" x14ac:dyDescent="0.2">
      <c r="A24" s="13">
        <v>21</v>
      </c>
      <c r="B24" s="17" t="s">
        <v>153</v>
      </c>
      <c r="C24" s="17" t="s">
        <v>22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487</v>
      </c>
      <c r="J24" s="75">
        <v>0</v>
      </c>
      <c r="K24" s="51">
        <v>496</v>
      </c>
      <c r="L24" s="51">
        <v>494</v>
      </c>
      <c r="M24" s="11">
        <v>0</v>
      </c>
      <c r="N24" s="74">
        <v>0</v>
      </c>
      <c r="O24" s="76">
        <f>SUM(LARGE(D24:I24,{1,2,3}))+J24+SUM(LARGE(K24:N24,{1}))</f>
        <v>983</v>
      </c>
      <c r="Q24" s="84" t="s">
        <v>149</v>
      </c>
      <c r="R24" s="85"/>
      <c r="S24" s="85"/>
      <c r="T24" s="86"/>
      <c r="V24" s="41"/>
      <c r="W24" s="41"/>
      <c r="X24" s="41"/>
      <c r="Y24" s="41"/>
      <c r="Z24" s="41"/>
      <c r="AA24" s="41"/>
      <c r="AB24" s="41"/>
      <c r="AC24" s="41"/>
    </row>
    <row r="25" spans="1:32" ht="15" customHeight="1" x14ac:dyDescent="0.2">
      <c r="A25" s="13">
        <v>22</v>
      </c>
      <c r="B25" s="19" t="s">
        <v>134</v>
      </c>
      <c r="C25" s="19" t="s">
        <v>27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5">
        <v>980</v>
      </c>
      <c r="K25" s="11">
        <v>0</v>
      </c>
      <c r="L25" s="11">
        <v>0</v>
      </c>
      <c r="M25" s="11">
        <v>0</v>
      </c>
      <c r="N25" s="74">
        <v>0</v>
      </c>
      <c r="O25" s="76">
        <f>SUM(LARGE(D25:I25,{1,2,3}))+J25+SUM(LARGE(K25:N25,{1}))</f>
        <v>980</v>
      </c>
      <c r="Q25" s="32"/>
      <c r="R25" s="31" t="s">
        <v>51</v>
      </c>
      <c r="S25" s="30" t="s">
        <v>50</v>
      </c>
      <c r="T25" s="29" t="s">
        <v>49</v>
      </c>
    </row>
    <row r="26" spans="1:32" ht="15" customHeight="1" x14ac:dyDescent="0.2">
      <c r="A26" s="13">
        <v>23</v>
      </c>
      <c r="B26" s="17" t="s">
        <v>155</v>
      </c>
      <c r="C26" s="17" t="s">
        <v>22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484</v>
      </c>
      <c r="J26" s="75">
        <v>0</v>
      </c>
      <c r="K26" s="51">
        <v>495</v>
      </c>
      <c r="L26" s="51">
        <v>493</v>
      </c>
      <c r="M26" s="11">
        <v>0</v>
      </c>
      <c r="N26" s="74">
        <v>0</v>
      </c>
      <c r="O26" s="76">
        <f>SUM(LARGE(D26:I26,{1,2,3}))+J26+SUM(LARGE(K26:N26,{1}))</f>
        <v>979</v>
      </c>
      <c r="Q26" s="27">
        <v>1</v>
      </c>
      <c r="R26" s="39" t="s">
        <v>73</v>
      </c>
      <c r="S26" s="26" t="s">
        <v>66</v>
      </c>
      <c r="T26" s="25" t="s">
        <v>160</v>
      </c>
    </row>
    <row r="27" spans="1:32" ht="15" customHeight="1" x14ac:dyDescent="0.2">
      <c r="A27" s="13">
        <v>24</v>
      </c>
      <c r="B27" s="19" t="s">
        <v>140</v>
      </c>
      <c r="C27" s="19" t="s">
        <v>27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5">
        <v>972</v>
      </c>
      <c r="K27" s="11">
        <v>0</v>
      </c>
      <c r="L27" s="11">
        <v>0</v>
      </c>
      <c r="M27" s="11">
        <v>0</v>
      </c>
      <c r="N27" s="74">
        <v>0</v>
      </c>
      <c r="O27" s="76">
        <f>SUM(LARGE(D27:I27,{1,2,3}))+J27+SUM(LARGE(K27:N27,{1}))</f>
        <v>972</v>
      </c>
      <c r="Q27" s="27">
        <v>2</v>
      </c>
      <c r="R27" s="19" t="s">
        <v>27</v>
      </c>
      <c r="S27" s="26" t="s">
        <v>66</v>
      </c>
      <c r="T27" s="25" t="s">
        <v>160</v>
      </c>
    </row>
    <row r="28" spans="1:32" ht="15" customHeight="1" x14ac:dyDescent="0.2">
      <c r="A28" s="13">
        <v>25</v>
      </c>
      <c r="B28" s="18" t="s">
        <v>143</v>
      </c>
      <c r="C28" s="18" t="s">
        <v>47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5">
        <v>968</v>
      </c>
      <c r="K28" s="11">
        <v>0</v>
      </c>
      <c r="L28" s="11">
        <v>0</v>
      </c>
      <c r="M28" s="11">
        <v>0</v>
      </c>
      <c r="N28" s="74">
        <v>0</v>
      </c>
      <c r="O28" s="76">
        <f>SUM(LARGE(D28:I28,{1,2,3}))+J28+SUM(LARGE(K28:N28,{1}))</f>
        <v>968</v>
      </c>
      <c r="Q28" s="27">
        <v>3</v>
      </c>
      <c r="R28" s="19" t="s">
        <v>27</v>
      </c>
      <c r="S28" s="26" t="s">
        <v>66</v>
      </c>
      <c r="T28" s="25" t="s">
        <v>160</v>
      </c>
    </row>
    <row r="29" spans="1:32" ht="15" customHeight="1" x14ac:dyDescent="0.2">
      <c r="A29" s="13">
        <v>26</v>
      </c>
      <c r="B29" s="18" t="s">
        <v>157</v>
      </c>
      <c r="C29" s="18" t="s">
        <v>47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480</v>
      </c>
      <c r="J29" s="75">
        <v>0</v>
      </c>
      <c r="K29" s="11">
        <v>0</v>
      </c>
      <c r="L29" s="11">
        <v>0</v>
      </c>
      <c r="M29" s="51">
        <v>487</v>
      </c>
      <c r="N29" s="74">
        <v>0</v>
      </c>
      <c r="O29" s="76">
        <f>SUM(LARGE(D29:I29,{1,2,3}))+J29+SUM(LARGE(K29:N29,{1}))</f>
        <v>967</v>
      </c>
      <c r="Q29" s="27">
        <v>4</v>
      </c>
      <c r="R29" s="19" t="s">
        <v>27</v>
      </c>
      <c r="S29" s="26" t="s">
        <v>66</v>
      </c>
      <c r="T29" s="25" t="s">
        <v>160</v>
      </c>
    </row>
    <row r="30" spans="1:32" ht="15" customHeight="1" x14ac:dyDescent="0.2">
      <c r="A30" s="13">
        <v>27</v>
      </c>
      <c r="B30" s="39" t="s">
        <v>166</v>
      </c>
      <c r="C30" s="39" t="s">
        <v>73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5">
        <v>0</v>
      </c>
      <c r="K30" s="11">
        <v>500</v>
      </c>
      <c r="L30" s="11">
        <v>0</v>
      </c>
      <c r="M30" s="11">
        <v>0</v>
      </c>
      <c r="N30" s="74">
        <v>0</v>
      </c>
      <c r="O30" s="76">
        <f>SUM(LARGE(D30:I30,{1,2,3}))+J30+SUM(LARGE(K30:N30,{1}))</f>
        <v>500</v>
      </c>
      <c r="Q30" s="27">
        <v>5</v>
      </c>
      <c r="R30" s="19" t="s">
        <v>27</v>
      </c>
      <c r="S30" s="26" t="s">
        <v>66</v>
      </c>
      <c r="T30" s="25" t="s">
        <v>160</v>
      </c>
    </row>
    <row r="31" spans="1:32" ht="15" customHeight="1" x14ac:dyDescent="0.2">
      <c r="A31" s="13">
        <v>28</v>
      </c>
      <c r="B31" s="19" t="s">
        <v>141</v>
      </c>
      <c r="C31" s="19" t="s">
        <v>27</v>
      </c>
      <c r="D31" s="74">
        <v>0</v>
      </c>
      <c r="E31" s="74">
        <v>0</v>
      </c>
      <c r="F31" s="74">
        <v>0</v>
      </c>
      <c r="G31" s="74">
        <v>500</v>
      </c>
      <c r="H31" s="74">
        <v>0</v>
      </c>
      <c r="I31" s="74">
        <v>0</v>
      </c>
      <c r="J31" s="75">
        <v>0</v>
      </c>
      <c r="K31" s="11">
        <v>0</v>
      </c>
      <c r="L31" s="11">
        <v>0</v>
      </c>
      <c r="M31" s="11">
        <v>0</v>
      </c>
      <c r="N31" s="74">
        <v>0</v>
      </c>
      <c r="O31" s="76">
        <f>SUM(LARGE(D31:I31,{1,2,3}))+J31+SUM(LARGE(K31:N31,{1}))</f>
        <v>500</v>
      </c>
      <c r="Q31" s="27">
        <v>6</v>
      </c>
      <c r="R31" s="16" t="s">
        <v>1</v>
      </c>
      <c r="S31" s="26" t="s">
        <v>66</v>
      </c>
      <c r="T31" s="25" t="s">
        <v>160</v>
      </c>
    </row>
    <row r="32" spans="1:32" ht="15" customHeight="1" x14ac:dyDescent="0.2">
      <c r="A32" s="13">
        <v>29</v>
      </c>
      <c r="B32" s="12" t="s">
        <v>177</v>
      </c>
      <c r="C32" s="12" t="s">
        <v>15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5">
        <v>0</v>
      </c>
      <c r="K32" s="11">
        <v>0</v>
      </c>
      <c r="L32" s="11">
        <v>500</v>
      </c>
      <c r="M32" s="11">
        <v>0</v>
      </c>
      <c r="N32" s="74">
        <v>0</v>
      </c>
      <c r="O32" s="76">
        <f>SUM(LARGE(D32:I32,{1,2,3}))+J32+SUM(LARGE(K32:N32,{1}))</f>
        <v>500</v>
      </c>
      <c r="Q32" s="27">
        <v>7</v>
      </c>
      <c r="R32" s="18" t="s">
        <v>47</v>
      </c>
      <c r="S32" s="26" t="s">
        <v>66</v>
      </c>
      <c r="T32" s="25" t="s">
        <v>160</v>
      </c>
    </row>
    <row r="33" spans="1:21" ht="15" customHeight="1" x14ac:dyDescent="0.2">
      <c r="A33" s="13">
        <v>30</v>
      </c>
      <c r="B33" s="12" t="s">
        <v>176</v>
      </c>
      <c r="C33" s="12" t="s">
        <v>15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5">
        <v>0</v>
      </c>
      <c r="K33" s="51">
        <v>499</v>
      </c>
      <c r="L33" s="51">
        <v>490</v>
      </c>
      <c r="M33" s="11">
        <v>0</v>
      </c>
      <c r="N33" s="74">
        <v>0</v>
      </c>
      <c r="O33" s="76">
        <f>SUM(LARGE(D33:I33,{1,2,3}))+J33+SUM(LARGE(K33:N33,{1}))</f>
        <v>499</v>
      </c>
      <c r="Q33" s="35">
        <v>8</v>
      </c>
      <c r="R33" s="18" t="s">
        <v>47</v>
      </c>
      <c r="S33" s="26" t="s">
        <v>66</v>
      </c>
      <c r="T33" s="25" t="s">
        <v>160</v>
      </c>
    </row>
    <row r="34" spans="1:21" ht="15" customHeight="1" x14ac:dyDescent="0.2">
      <c r="A34" s="13">
        <v>31</v>
      </c>
      <c r="B34" s="15" t="s">
        <v>142</v>
      </c>
      <c r="C34" s="15" t="s">
        <v>2</v>
      </c>
      <c r="D34" s="74">
        <v>499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5">
        <v>0</v>
      </c>
      <c r="K34" s="11">
        <v>0</v>
      </c>
      <c r="L34" s="11">
        <v>0</v>
      </c>
      <c r="M34" s="11">
        <v>0</v>
      </c>
      <c r="N34" s="74">
        <v>0</v>
      </c>
      <c r="O34" s="76">
        <f>SUM(LARGE(D34:I34,{1,2,3}))+J34+SUM(LARGE(K34:N34,{1}))</f>
        <v>499</v>
      </c>
      <c r="Q34" s="35">
        <v>9</v>
      </c>
      <c r="R34" s="17" t="s">
        <v>22</v>
      </c>
      <c r="S34" s="26" t="s">
        <v>58</v>
      </c>
      <c r="T34" s="25" t="s">
        <v>64</v>
      </c>
      <c r="U34" s="20" t="s">
        <v>35</v>
      </c>
    </row>
    <row r="35" spans="1:21" ht="15" customHeight="1" x14ac:dyDescent="0.2">
      <c r="A35" s="13">
        <v>32</v>
      </c>
      <c r="B35" s="18" t="s">
        <v>144</v>
      </c>
      <c r="C35" s="18" t="s">
        <v>47</v>
      </c>
      <c r="D35" s="74">
        <v>0</v>
      </c>
      <c r="E35" s="74">
        <v>0</v>
      </c>
      <c r="F35" s="74">
        <v>0</v>
      </c>
      <c r="G35" s="74">
        <v>499</v>
      </c>
      <c r="H35" s="74">
        <v>0</v>
      </c>
      <c r="I35" s="74">
        <v>0</v>
      </c>
      <c r="J35" s="75">
        <v>0</v>
      </c>
      <c r="K35" s="11">
        <v>0</v>
      </c>
      <c r="L35" s="11">
        <v>0</v>
      </c>
      <c r="M35" s="11">
        <v>0</v>
      </c>
      <c r="N35" s="74">
        <v>0</v>
      </c>
      <c r="O35" s="76">
        <f>SUM(LARGE(D35:I35,{1,2,3}))+J35+SUM(LARGE(K35:N35,{1}))</f>
        <v>499</v>
      </c>
      <c r="Q35" s="35">
        <v>10</v>
      </c>
      <c r="R35" s="18" t="s">
        <v>47</v>
      </c>
      <c r="S35" s="26" t="s">
        <v>58</v>
      </c>
      <c r="T35" s="25" t="s">
        <v>62</v>
      </c>
      <c r="U35" s="20" t="s">
        <v>35</v>
      </c>
    </row>
    <row r="36" spans="1:21" ht="15" customHeight="1" x14ac:dyDescent="0.2">
      <c r="A36" s="13">
        <v>33</v>
      </c>
      <c r="B36" s="19" t="s">
        <v>178</v>
      </c>
      <c r="C36" s="19" t="s">
        <v>27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5">
        <v>0</v>
      </c>
      <c r="K36" s="11">
        <v>0</v>
      </c>
      <c r="L36" s="11">
        <v>499</v>
      </c>
      <c r="M36" s="11">
        <v>0</v>
      </c>
      <c r="N36" s="74">
        <v>0</v>
      </c>
      <c r="O36" s="76">
        <f>SUM(LARGE(D36:I36,{1,2,3}))+J36+SUM(LARGE(K36:N36,{1}))</f>
        <v>499</v>
      </c>
      <c r="Q36" s="35">
        <v>11</v>
      </c>
      <c r="R36" s="15" t="s">
        <v>2</v>
      </c>
      <c r="S36" s="26" t="s">
        <v>58</v>
      </c>
      <c r="T36" s="25" t="s">
        <v>60</v>
      </c>
      <c r="U36" s="20" t="s">
        <v>35</v>
      </c>
    </row>
    <row r="37" spans="1:21" ht="16" thickBot="1" x14ac:dyDescent="0.25">
      <c r="A37" s="13">
        <v>34</v>
      </c>
      <c r="B37" s="18" t="s">
        <v>216</v>
      </c>
      <c r="C37" s="18" t="s">
        <v>47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5">
        <v>0</v>
      </c>
      <c r="K37" s="11">
        <v>0</v>
      </c>
      <c r="L37" s="11">
        <v>0</v>
      </c>
      <c r="M37" s="51">
        <v>499</v>
      </c>
      <c r="N37" s="74">
        <v>0</v>
      </c>
      <c r="O37" s="76">
        <f>SUM(LARGE(D37:I37,{1,2,3}))+J37+SUM(LARGE(K37:N37,{1}))</f>
        <v>499</v>
      </c>
      <c r="Q37" s="24">
        <v>12</v>
      </c>
      <c r="R37" s="43" t="s">
        <v>38</v>
      </c>
      <c r="S37" s="22" t="s">
        <v>58</v>
      </c>
      <c r="T37" s="21" t="s">
        <v>57</v>
      </c>
      <c r="U37" s="20" t="s">
        <v>35</v>
      </c>
    </row>
    <row r="38" spans="1:21" ht="16" thickBot="1" x14ac:dyDescent="0.25">
      <c r="A38" s="13">
        <v>35</v>
      </c>
      <c r="B38" s="18" t="s">
        <v>180</v>
      </c>
      <c r="C38" s="18" t="s">
        <v>47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5">
        <v>0</v>
      </c>
      <c r="K38" s="11">
        <v>0</v>
      </c>
      <c r="L38" s="11">
        <v>497</v>
      </c>
      <c r="M38" s="11">
        <v>0</v>
      </c>
      <c r="N38" s="74">
        <v>0</v>
      </c>
      <c r="O38" s="76">
        <f>SUM(LARGE(D38:I38,{1,2,3}))+J38+SUM(LARGE(K38:N38,{1}))</f>
        <v>497</v>
      </c>
    </row>
    <row r="39" spans="1:21" ht="15" customHeight="1" x14ac:dyDescent="0.2">
      <c r="A39" s="13">
        <v>36</v>
      </c>
      <c r="B39" s="92" t="s">
        <v>225</v>
      </c>
      <c r="C39" s="92" t="s">
        <v>217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5">
        <v>0</v>
      </c>
      <c r="K39" s="11">
        <v>0</v>
      </c>
      <c r="L39" s="11">
        <v>0</v>
      </c>
      <c r="M39" s="51">
        <v>497</v>
      </c>
      <c r="N39" s="74">
        <v>0</v>
      </c>
      <c r="O39" s="76">
        <f>SUM(LARGE(D39:I39,{1,2,3}))+J39+SUM(LARGE(K39:N39,{1}))</f>
        <v>497</v>
      </c>
      <c r="Q39" s="84" t="s">
        <v>54</v>
      </c>
      <c r="R39" s="85"/>
      <c r="S39" s="85"/>
      <c r="T39" s="86"/>
    </row>
    <row r="40" spans="1:21" ht="15" customHeight="1" x14ac:dyDescent="0.2">
      <c r="A40" s="13">
        <v>37</v>
      </c>
      <c r="B40" s="18" t="s">
        <v>147</v>
      </c>
      <c r="C40" s="18" t="s">
        <v>47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496</v>
      </c>
      <c r="J40" s="75">
        <v>0</v>
      </c>
      <c r="K40" s="11">
        <v>0</v>
      </c>
      <c r="L40" s="11">
        <v>0</v>
      </c>
      <c r="M40" s="11">
        <v>0</v>
      </c>
      <c r="N40" s="74">
        <v>0</v>
      </c>
      <c r="O40" s="76">
        <f>SUM(LARGE(D40:I40,{1,2,3}))+J40+SUM(LARGE(K40:N40,{1}))</f>
        <v>496</v>
      </c>
      <c r="Q40" s="32"/>
      <c r="R40" s="31" t="s">
        <v>51</v>
      </c>
      <c r="S40" s="30" t="s">
        <v>50</v>
      </c>
      <c r="T40" s="29" t="s">
        <v>49</v>
      </c>
    </row>
    <row r="41" spans="1:21" ht="15" customHeight="1" x14ac:dyDescent="0.2">
      <c r="A41" s="13">
        <v>38</v>
      </c>
      <c r="B41" s="16" t="s">
        <v>148</v>
      </c>
      <c r="C41" s="16" t="s">
        <v>20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495</v>
      </c>
      <c r="J41" s="75">
        <v>0</v>
      </c>
      <c r="K41" s="11">
        <v>0</v>
      </c>
      <c r="L41" s="11">
        <v>0</v>
      </c>
      <c r="M41" s="11">
        <v>0</v>
      </c>
      <c r="N41" s="74">
        <v>0</v>
      </c>
      <c r="O41" s="76">
        <f>SUM(LARGE(D41:I41,{1,2,3}))+J41+SUM(LARGE(K41:N41,{1}))</f>
        <v>495</v>
      </c>
      <c r="Q41" s="27">
        <v>1</v>
      </c>
      <c r="R41" s="18" t="s">
        <v>47</v>
      </c>
      <c r="S41" s="26" t="s">
        <v>43</v>
      </c>
      <c r="T41" s="25" t="s">
        <v>160</v>
      </c>
    </row>
    <row r="42" spans="1:21" x14ac:dyDescent="0.2">
      <c r="A42" s="13">
        <v>39</v>
      </c>
      <c r="B42" s="18" t="s">
        <v>150</v>
      </c>
      <c r="C42" s="18" t="s">
        <v>25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494</v>
      </c>
      <c r="J42" s="75">
        <v>0</v>
      </c>
      <c r="K42" s="11">
        <v>0</v>
      </c>
      <c r="L42" s="11">
        <v>0</v>
      </c>
      <c r="M42" s="11">
        <v>0</v>
      </c>
      <c r="N42" s="74">
        <v>0</v>
      </c>
      <c r="O42" s="76">
        <f>SUM(LARGE(D42:I42,{1,2,3}))+J42+SUM(LARGE(K42:N42,{1}))</f>
        <v>494</v>
      </c>
      <c r="Q42" s="27">
        <v>2</v>
      </c>
      <c r="R42" s="15" t="s">
        <v>2</v>
      </c>
      <c r="S42" s="26" t="s">
        <v>43</v>
      </c>
      <c r="T42" s="25" t="s">
        <v>160</v>
      </c>
    </row>
    <row r="43" spans="1:21" x14ac:dyDescent="0.2">
      <c r="A43" s="13">
        <v>40</v>
      </c>
      <c r="B43" s="14" t="s">
        <v>167</v>
      </c>
      <c r="C43" s="14" t="s">
        <v>17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5">
        <v>0</v>
      </c>
      <c r="K43" s="51">
        <v>493</v>
      </c>
      <c r="L43" s="11">
        <v>0</v>
      </c>
      <c r="M43" s="11">
        <v>0</v>
      </c>
      <c r="N43" s="74">
        <v>0</v>
      </c>
      <c r="O43" s="76">
        <f>SUM(LARGE(D43:I43,{1,2,3}))+J43+SUM(LARGE(K43:N43,{1}))</f>
        <v>493</v>
      </c>
      <c r="Q43" s="27">
        <v>3</v>
      </c>
      <c r="R43" s="19" t="s">
        <v>44</v>
      </c>
      <c r="S43" s="26" t="s">
        <v>43</v>
      </c>
      <c r="T43" s="25" t="s">
        <v>160</v>
      </c>
    </row>
    <row r="44" spans="1:21" x14ac:dyDescent="0.2">
      <c r="A44" s="13">
        <v>41</v>
      </c>
      <c r="B44" s="18" t="s">
        <v>226</v>
      </c>
      <c r="C44" s="18" t="s">
        <v>47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5">
        <v>0</v>
      </c>
      <c r="K44" s="11">
        <v>0</v>
      </c>
      <c r="L44" s="11">
        <v>0</v>
      </c>
      <c r="M44" s="51">
        <v>493</v>
      </c>
      <c r="N44" s="74">
        <v>0</v>
      </c>
      <c r="O44" s="76">
        <f>SUM(LARGE(D44:I44,{1,2,3}))+J44+SUM(LARGE(K44:N44,{1}))</f>
        <v>493</v>
      </c>
      <c r="Q44" s="27">
        <v>4</v>
      </c>
      <c r="R44" s="17" t="s">
        <v>22</v>
      </c>
      <c r="S44" s="26" t="s">
        <v>37</v>
      </c>
      <c r="T44" s="25" t="s">
        <v>40</v>
      </c>
      <c r="U44" s="78" t="s">
        <v>35</v>
      </c>
    </row>
    <row r="45" spans="1:21" ht="16" thickBot="1" x14ac:dyDescent="0.25">
      <c r="A45" s="13">
        <v>42</v>
      </c>
      <c r="B45" s="39" t="s">
        <v>168</v>
      </c>
      <c r="C45" s="39" t="s">
        <v>73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5">
        <v>0</v>
      </c>
      <c r="K45" s="51">
        <v>492</v>
      </c>
      <c r="L45" s="11">
        <v>0</v>
      </c>
      <c r="M45" s="11">
        <v>0</v>
      </c>
      <c r="N45" s="74">
        <v>0</v>
      </c>
      <c r="O45" s="76">
        <f>SUM(LARGE(D45:I45,{1,2,3}))+J45+SUM(LARGE(K45:N45,{1}))</f>
        <v>492</v>
      </c>
      <c r="Q45" s="24">
        <v>5</v>
      </c>
      <c r="R45" s="23" t="s">
        <v>38</v>
      </c>
      <c r="S45" s="22" t="s">
        <v>37</v>
      </c>
      <c r="T45" s="21" t="s">
        <v>36</v>
      </c>
      <c r="U45" s="78" t="s">
        <v>35</v>
      </c>
    </row>
    <row r="46" spans="1:21" x14ac:dyDescent="0.2">
      <c r="A46" s="13">
        <v>43</v>
      </c>
      <c r="B46" s="12" t="s">
        <v>151</v>
      </c>
      <c r="C46" s="12" t="s">
        <v>15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492</v>
      </c>
      <c r="J46" s="75">
        <v>0</v>
      </c>
      <c r="K46" s="11">
        <v>0</v>
      </c>
      <c r="L46" s="11">
        <v>0</v>
      </c>
      <c r="M46" s="11">
        <v>0</v>
      </c>
      <c r="N46" s="74">
        <v>0</v>
      </c>
      <c r="O46" s="76">
        <f>SUM(LARGE(D46:I46,{1,2,3}))+J46+SUM(LARGE(K46:N46,{1}))</f>
        <v>492</v>
      </c>
    </row>
    <row r="47" spans="1:21" x14ac:dyDescent="0.2">
      <c r="A47" s="13">
        <v>44</v>
      </c>
      <c r="B47" s="19" t="s">
        <v>181</v>
      </c>
      <c r="C47" s="19" t="s">
        <v>27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/>
      <c r="J47" s="75">
        <v>0</v>
      </c>
      <c r="K47" s="11">
        <v>0</v>
      </c>
      <c r="L47" s="11">
        <v>492</v>
      </c>
      <c r="M47" s="11">
        <v>0</v>
      </c>
      <c r="N47" s="74">
        <v>0</v>
      </c>
      <c r="O47" s="76">
        <f>SUM(LARGE(D47:I47,{1,2,3}))+J47+SUM(LARGE(K47:N47,{1}))</f>
        <v>492</v>
      </c>
    </row>
    <row r="48" spans="1:21" x14ac:dyDescent="0.2">
      <c r="A48" s="13">
        <v>45</v>
      </c>
      <c r="B48" s="18" t="s">
        <v>218</v>
      </c>
      <c r="C48" s="18" t="s">
        <v>47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5">
        <v>0</v>
      </c>
      <c r="K48" s="11">
        <v>0</v>
      </c>
      <c r="L48" s="11">
        <v>0</v>
      </c>
      <c r="M48" s="51">
        <v>492</v>
      </c>
      <c r="N48" s="74">
        <v>0</v>
      </c>
      <c r="O48" s="76">
        <f>SUM(LARGE(D48:I48,{1,2,3}))+J48+SUM(LARGE(K48:N48,{1}))</f>
        <v>492</v>
      </c>
    </row>
    <row r="49" spans="1:15" x14ac:dyDescent="0.2">
      <c r="A49" s="13">
        <v>46</v>
      </c>
      <c r="B49" s="12" t="s">
        <v>173</v>
      </c>
      <c r="C49" s="12" t="s">
        <v>15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5">
        <v>0</v>
      </c>
      <c r="K49" s="51">
        <v>491</v>
      </c>
      <c r="L49" s="11">
        <v>482</v>
      </c>
      <c r="M49" s="11">
        <v>0</v>
      </c>
      <c r="N49" s="74">
        <v>0</v>
      </c>
      <c r="O49" s="76">
        <f>SUM(LARGE(D49:I49,{1,2,3}))+J49+SUM(LARGE(K49:N49,{1}))</f>
        <v>491</v>
      </c>
    </row>
    <row r="50" spans="1:15" x14ac:dyDescent="0.2">
      <c r="A50" s="13">
        <v>47</v>
      </c>
      <c r="B50" s="14" t="s">
        <v>169</v>
      </c>
      <c r="C50" s="14" t="s">
        <v>17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5">
        <v>0</v>
      </c>
      <c r="K50" s="51">
        <v>490</v>
      </c>
      <c r="L50" s="11">
        <v>0</v>
      </c>
      <c r="M50" s="11">
        <v>0</v>
      </c>
      <c r="N50" s="74">
        <v>0</v>
      </c>
      <c r="O50" s="76">
        <f>SUM(LARGE(D50:I50,{1,2,3}))+J50+SUM(LARGE(K50:N50,{1}))</f>
        <v>490</v>
      </c>
    </row>
    <row r="51" spans="1:15" x14ac:dyDescent="0.2">
      <c r="A51" s="13">
        <v>48</v>
      </c>
      <c r="B51" s="17" t="s">
        <v>175</v>
      </c>
      <c r="C51" s="17" t="s">
        <v>22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5">
        <v>0</v>
      </c>
      <c r="K51" s="51">
        <v>488</v>
      </c>
      <c r="L51" s="83">
        <v>490</v>
      </c>
      <c r="M51" s="11">
        <v>0</v>
      </c>
      <c r="N51" s="74">
        <v>0</v>
      </c>
      <c r="O51" s="76">
        <f>SUM(LARGE(D51:I51,{1,2,3}))+J51+SUM(LARGE(K51:N51,{1}))</f>
        <v>490</v>
      </c>
    </row>
    <row r="52" spans="1:15" x14ac:dyDescent="0.2">
      <c r="A52" s="13">
        <v>49</v>
      </c>
      <c r="B52" s="18" t="s">
        <v>219</v>
      </c>
      <c r="C52" s="18" t="s">
        <v>47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5">
        <v>0</v>
      </c>
      <c r="K52" s="11">
        <v>0</v>
      </c>
      <c r="L52" s="11">
        <v>0</v>
      </c>
      <c r="M52" s="51">
        <v>490</v>
      </c>
      <c r="N52" s="74">
        <v>0</v>
      </c>
      <c r="O52" s="76">
        <f>SUM(LARGE(D52:I52,{1,2,3}))+J52+SUM(LARGE(K52:N52,{1}))</f>
        <v>490</v>
      </c>
    </row>
    <row r="53" spans="1:15" x14ac:dyDescent="0.2">
      <c r="A53" s="13">
        <v>50</v>
      </c>
      <c r="B53" s="12" t="s">
        <v>174</v>
      </c>
      <c r="C53" s="12" t="s">
        <v>15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5">
        <v>0</v>
      </c>
      <c r="K53" s="51">
        <v>489</v>
      </c>
      <c r="L53" s="11">
        <v>0</v>
      </c>
      <c r="M53" s="11">
        <v>0</v>
      </c>
      <c r="N53" s="74">
        <v>0</v>
      </c>
      <c r="O53" s="76">
        <f>SUM(LARGE(D53:I53,{1,2,3}))+J53+SUM(LARGE(K53:N53,{1}))</f>
        <v>489</v>
      </c>
    </row>
    <row r="54" spans="1:15" x14ac:dyDescent="0.2">
      <c r="A54" s="13">
        <v>51</v>
      </c>
      <c r="B54" s="16" t="s">
        <v>152</v>
      </c>
      <c r="C54" s="16" t="s">
        <v>20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489</v>
      </c>
      <c r="J54" s="75">
        <v>0</v>
      </c>
      <c r="K54" s="11">
        <v>0</v>
      </c>
      <c r="L54" s="11">
        <v>0</v>
      </c>
      <c r="M54" s="11">
        <v>0</v>
      </c>
      <c r="N54" s="74">
        <v>0</v>
      </c>
      <c r="O54" s="76">
        <f>SUM(LARGE(D54:I54,{1,2,3}))+J54+SUM(LARGE(K54:N54,{1}))</f>
        <v>489</v>
      </c>
    </row>
    <row r="55" spans="1:15" x14ac:dyDescent="0.2">
      <c r="A55" s="13">
        <v>52</v>
      </c>
      <c r="B55" s="14" t="s">
        <v>182</v>
      </c>
      <c r="C55" s="14" t="s">
        <v>17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5">
        <v>0</v>
      </c>
      <c r="K55" s="11">
        <v>0</v>
      </c>
      <c r="L55" s="83">
        <v>489</v>
      </c>
      <c r="M55" s="11">
        <v>0</v>
      </c>
      <c r="N55" s="74">
        <v>0</v>
      </c>
      <c r="O55" s="76">
        <f>SUM(LARGE(D55:I55,{1,2,3}))+J55+SUM(LARGE(K55:N55,{1}))</f>
        <v>489</v>
      </c>
    </row>
    <row r="56" spans="1:15" x14ac:dyDescent="0.2">
      <c r="A56" s="13">
        <v>53</v>
      </c>
      <c r="B56" s="33" t="s">
        <v>183</v>
      </c>
      <c r="C56" s="43" t="s">
        <v>38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5">
        <v>0</v>
      </c>
      <c r="K56" s="11">
        <v>0</v>
      </c>
      <c r="L56" s="83">
        <v>488</v>
      </c>
      <c r="M56" s="11">
        <v>0</v>
      </c>
      <c r="N56" s="74">
        <v>0</v>
      </c>
      <c r="O56" s="76">
        <f>SUM(LARGE(D56:I56,{1,2,3}))+J56+SUM(LARGE(K56:N56,{1}))</f>
        <v>488</v>
      </c>
    </row>
    <row r="57" spans="1:15" x14ac:dyDescent="0.2">
      <c r="A57" s="13">
        <v>54</v>
      </c>
      <c r="B57" s="82" t="s">
        <v>170</v>
      </c>
      <c r="C57" s="82" t="s">
        <v>17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5">
        <v>0</v>
      </c>
      <c r="K57" s="51">
        <v>487</v>
      </c>
      <c r="L57" s="11">
        <v>0</v>
      </c>
      <c r="M57" s="11">
        <v>0</v>
      </c>
      <c r="N57" s="74">
        <v>0</v>
      </c>
      <c r="O57" s="76">
        <f>SUM(LARGE(D57:I57,{1,2,3}))+J57+SUM(LARGE(K57:N57,{1}))</f>
        <v>487</v>
      </c>
    </row>
    <row r="58" spans="1:15" x14ac:dyDescent="0.2">
      <c r="A58" s="13">
        <v>55</v>
      </c>
      <c r="B58" s="33" t="s">
        <v>171</v>
      </c>
      <c r="C58" s="43" t="s">
        <v>38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5">
        <v>0</v>
      </c>
      <c r="K58" s="51">
        <v>486</v>
      </c>
      <c r="L58" s="11">
        <v>0</v>
      </c>
      <c r="M58" s="11">
        <v>0</v>
      </c>
      <c r="N58" s="74">
        <v>0</v>
      </c>
      <c r="O58" s="76">
        <f>SUM(LARGE(D58:I58,{1,2,3}))+J58+SUM(LARGE(K58:N58,{1}))</f>
        <v>486</v>
      </c>
    </row>
    <row r="59" spans="1:15" x14ac:dyDescent="0.2">
      <c r="A59" s="13">
        <v>56</v>
      </c>
      <c r="B59" s="12" t="s">
        <v>184</v>
      </c>
      <c r="C59" s="12" t="s">
        <v>15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5">
        <v>0</v>
      </c>
      <c r="K59" s="11">
        <v>0</v>
      </c>
      <c r="L59" s="83">
        <v>486</v>
      </c>
      <c r="M59" s="11">
        <v>0</v>
      </c>
      <c r="N59" s="74">
        <v>0</v>
      </c>
      <c r="O59" s="76">
        <f>SUM(LARGE(D59:I59,{1,2,3}))+J59+SUM(LARGE(K59:N59,{1}))</f>
        <v>486</v>
      </c>
    </row>
    <row r="60" spans="1:15" x14ac:dyDescent="0.2">
      <c r="A60" s="13">
        <v>57</v>
      </c>
      <c r="B60" s="33" t="s">
        <v>185</v>
      </c>
      <c r="C60" s="43" t="s">
        <v>38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5">
        <v>0</v>
      </c>
      <c r="K60" s="11">
        <v>0</v>
      </c>
      <c r="L60" s="83">
        <v>486</v>
      </c>
      <c r="M60" s="11">
        <v>0</v>
      </c>
      <c r="N60" s="74">
        <v>0</v>
      </c>
      <c r="O60" s="76">
        <f>SUM(LARGE(D60:I60,{1,2,3}))+J60+SUM(LARGE(K60:N60,{1}))</f>
        <v>486</v>
      </c>
    </row>
    <row r="61" spans="1:15" x14ac:dyDescent="0.2">
      <c r="A61" s="13">
        <v>58</v>
      </c>
      <c r="B61" s="18" t="s">
        <v>220</v>
      </c>
      <c r="C61" s="18" t="s">
        <v>47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5">
        <v>0</v>
      </c>
      <c r="K61" s="11">
        <v>0</v>
      </c>
      <c r="L61" s="11">
        <v>0</v>
      </c>
      <c r="M61" s="51">
        <v>486</v>
      </c>
      <c r="N61" s="74">
        <v>0</v>
      </c>
      <c r="O61" s="76">
        <f>SUM(LARGE(D61:I61,{1,2,3}))+J61+SUM(LARGE(K61:N61,{1}))</f>
        <v>486</v>
      </c>
    </row>
    <row r="62" spans="1:15" x14ac:dyDescent="0.2">
      <c r="A62" s="13">
        <v>59</v>
      </c>
      <c r="B62" s="33" t="s">
        <v>172</v>
      </c>
      <c r="C62" s="43" t="s">
        <v>38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5">
        <v>0</v>
      </c>
      <c r="K62" s="51">
        <v>485</v>
      </c>
      <c r="L62" s="83">
        <v>480</v>
      </c>
      <c r="M62" s="11">
        <v>0</v>
      </c>
      <c r="N62" s="74">
        <v>0</v>
      </c>
      <c r="O62" s="76">
        <f>SUM(LARGE(D62:I62,{1,2,3}))+J62+SUM(LARGE(K62:N62,{1}))</f>
        <v>485</v>
      </c>
    </row>
    <row r="63" spans="1:15" x14ac:dyDescent="0.2">
      <c r="A63" s="13">
        <v>60</v>
      </c>
      <c r="B63" s="16" t="s">
        <v>154</v>
      </c>
      <c r="C63" s="16" t="s">
        <v>20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485</v>
      </c>
      <c r="J63" s="75">
        <v>0</v>
      </c>
      <c r="K63" s="11">
        <v>0</v>
      </c>
      <c r="L63" s="11">
        <v>0</v>
      </c>
      <c r="M63" s="11">
        <v>0</v>
      </c>
      <c r="N63" s="74">
        <v>0</v>
      </c>
      <c r="O63" s="76">
        <f>SUM(LARGE(D63:I63,{1,2,3}))+J63+SUM(LARGE(K63:N63,{1}))</f>
        <v>485</v>
      </c>
    </row>
    <row r="64" spans="1:15" x14ac:dyDescent="0.2">
      <c r="A64" s="13">
        <v>61</v>
      </c>
      <c r="B64" s="33" t="s">
        <v>186</v>
      </c>
      <c r="C64" s="43" t="s">
        <v>38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5">
        <v>0</v>
      </c>
      <c r="K64" s="11">
        <v>0</v>
      </c>
      <c r="L64" s="83">
        <v>485</v>
      </c>
      <c r="M64" s="11">
        <v>0</v>
      </c>
      <c r="N64" s="74">
        <v>0</v>
      </c>
      <c r="O64" s="76">
        <f>SUM(LARGE(D64:I64,{1,2,3}))+J64+SUM(LARGE(K64:N64,{1}))</f>
        <v>485</v>
      </c>
    </row>
    <row r="65" spans="1:15" x14ac:dyDescent="0.2">
      <c r="A65" s="13">
        <v>62</v>
      </c>
      <c r="B65" s="33" t="s">
        <v>221</v>
      </c>
      <c r="C65" s="43" t="s">
        <v>38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5">
        <v>0</v>
      </c>
      <c r="K65" s="11">
        <v>0</v>
      </c>
      <c r="L65" s="11">
        <v>0</v>
      </c>
      <c r="M65" s="51">
        <v>485</v>
      </c>
      <c r="N65" s="74">
        <v>0</v>
      </c>
      <c r="O65" s="76">
        <f>SUM(LARGE(D65:I65,{1,2,3}))+J65+SUM(LARGE(K65:N65,{1}))</f>
        <v>485</v>
      </c>
    </row>
    <row r="66" spans="1:15" x14ac:dyDescent="0.2">
      <c r="A66" s="13">
        <v>63</v>
      </c>
      <c r="B66" s="12" t="s">
        <v>187</v>
      </c>
      <c r="C66" s="12" t="s">
        <v>15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5">
        <v>0</v>
      </c>
      <c r="K66" s="11">
        <v>0</v>
      </c>
      <c r="L66" s="83">
        <v>484</v>
      </c>
      <c r="M66" s="11">
        <v>0</v>
      </c>
      <c r="N66" s="74">
        <v>0</v>
      </c>
      <c r="O66" s="76">
        <f>SUM(LARGE(D66:I66,{1,2,3}))+J66+SUM(LARGE(K66:N66,{1}))</f>
        <v>484</v>
      </c>
    </row>
    <row r="67" spans="1:15" x14ac:dyDescent="0.2">
      <c r="A67" s="13">
        <v>64</v>
      </c>
      <c r="B67" s="33" t="s">
        <v>222</v>
      </c>
      <c r="C67" s="43" t="s">
        <v>38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5">
        <v>0</v>
      </c>
      <c r="K67" s="11">
        <v>0</v>
      </c>
      <c r="L67" s="11">
        <v>0</v>
      </c>
      <c r="M67" s="51">
        <v>484</v>
      </c>
      <c r="N67" s="74">
        <v>0</v>
      </c>
      <c r="O67" s="76">
        <f>SUM(LARGE(D67:I67,{1,2,3}))+J67+SUM(LARGE(K67:N67,{1}))</f>
        <v>484</v>
      </c>
    </row>
    <row r="68" spans="1:15" x14ac:dyDescent="0.2">
      <c r="A68" s="13">
        <v>65</v>
      </c>
      <c r="B68" s="12" t="s">
        <v>188</v>
      </c>
      <c r="C68" s="12" t="s">
        <v>15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5">
        <v>0</v>
      </c>
      <c r="K68" s="11">
        <v>0</v>
      </c>
      <c r="L68" s="83">
        <v>483</v>
      </c>
      <c r="M68" s="11">
        <v>0</v>
      </c>
      <c r="N68" s="74">
        <v>0</v>
      </c>
      <c r="O68" s="76">
        <f>SUM(LARGE(D68:I68,{1,2,3}))+J68+SUM(LARGE(K68:N68,{1}))</f>
        <v>483</v>
      </c>
    </row>
    <row r="69" spans="1:15" x14ac:dyDescent="0.2">
      <c r="A69" s="13">
        <v>66</v>
      </c>
      <c r="B69" s="18" t="s">
        <v>223</v>
      </c>
      <c r="C69" s="18" t="s">
        <v>47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5">
        <v>0</v>
      </c>
      <c r="K69" s="11">
        <v>0</v>
      </c>
      <c r="L69" s="11">
        <v>0</v>
      </c>
      <c r="M69" s="51">
        <v>483</v>
      </c>
      <c r="N69" s="74">
        <v>0</v>
      </c>
      <c r="O69" s="76">
        <f>SUM(LARGE(D69:I69,{1,2,3}))+J69+SUM(LARGE(K69:N69,{1}))</f>
        <v>483</v>
      </c>
    </row>
    <row r="70" spans="1:15" x14ac:dyDescent="0.2">
      <c r="A70" s="13">
        <v>67</v>
      </c>
      <c r="B70" s="14" t="s">
        <v>156</v>
      </c>
      <c r="C70" s="14" t="s">
        <v>17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482</v>
      </c>
      <c r="J70" s="75">
        <v>0</v>
      </c>
      <c r="K70" s="11">
        <v>0</v>
      </c>
      <c r="L70" s="11">
        <v>0</v>
      </c>
      <c r="M70" s="11">
        <v>0</v>
      </c>
      <c r="N70" s="74">
        <v>0</v>
      </c>
      <c r="O70" s="76">
        <f>SUM(LARGE(D70:I70,{1,2,3}))+J70+SUM(LARGE(K70:N70,{1}))</f>
        <v>482</v>
      </c>
    </row>
    <row r="71" spans="1:15" x14ac:dyDescent="0.2">
      <c r="A71" s="13">
        <v>68</v>
      </c>
      <c r="B71" s="33" t="s">
        <v>224</v>
      </c>
      <c r="C71" s="43" t="s">
        <v>38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5">
        <v>0</v>
      </c>
      <c r="K71" s="11">
        <v>0</v>
      </c>
      <c r="L71" s="11">
        <v>0</v>
      </c>
      <c r="M71" s="51">
        <v>482</v>
      </c>
      <c r="N71" s="74">
        <v>0</v>
      </c>
      <c r="O71" s="76">
        <f>SUM(LARGE(D71:I71,{1,2,3}))+J71+SUM(LARGE(K71:N71,{1}))</f>
        <v>482</v>
      </c>
    </row>
    <row r="72" spans="1:15" x14ac:dyDescent="0.2">
      <c r="A72" s="13">
        <v>69</v>
      </c>
      <c r="B72" s="12" t="s">
        <v>189</v>
      </c>
      <c r="C72" s="12" t="s">
        <v>15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5">
        <v>0</v>
      </c>
      <c r="K72" s="11">
        <v>0</v>
      </c>
      <c r="L72" s="83">
        <v>481</v>
      </c>
      <c r="M72" s="11">
        <v>0</v>
      </c>
      <c r="N72" s="74">
        <v>0</v>
      </c>
      <c r="O72" s="76">
        <f>SUM(LARGE(D72:I72,{1,2,3}))+J72+SUM(LARGE(K72:N72,{1}))</f>
        <v>481</v>
      </c>
    </row>
    <row r="73" spans="1:15" x14ac:dyDescent="0.2">
      <c r="A73" s="13">
        <v>70</v>
      </c>
      <c r="B73" s="15" t="s">
        <v>158</v>
      </c>
      <c r="C73" s="15" t="s">
        <v>2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479</v>
      </c>
      <c r="J73" s="75">
        <v>0</v>
      </c>
      <c r="K73" s="11">
        <v>0</v>
      </c>
      <c r="L73" s="11">
        <v>0</v>
      </c>
      <c r="M73" s="11">
        <v>0</v>
      </c>
      <c r="N73" s="74">
        <v>0</v>
      </c>
      <c r="O73" s="76">
        <f>SUM(LARGE(D73:I73,{1,2,3}))+J73+SUM(LARGE(K73:N73,{1}))</f>
        <v>479</v>
      </c>
    </row>
    <row r="74" spans="1:15" x14ac:dyDescent="0.2">
      <c r="A74" s="13">
        <v>71</v>
      </c>
      <c r="B74" s="15" t="s">
        <v>159</v>
      </c>
      <c r="C74" s="15" t="s">
        <v>2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478</v>
      </c>
      <c r="J74" s="75">
        <v>0</v>
      </c>
      <c r="K74" s="11">
        <v>0</v>
      </c>
      <c r="L74" s="11">
        <v>0</v>
      </c>
      <c r="M74" s="11">
        <v>0</v>
      </c>
      <c r="N74" s="74">
        <v>0</v>
      </c>
      <c r="O74" s="76">
        <f>SUM(LARGE(D74:I74,{1,2,3}))+J74+SUM(LARGE(K74:N74,{1}))</f>
        <v>478</v>
      </c>
    </row>
    <row r="75" spans="1:15" ht="19" x14ac:dyDescent="0.2">
      <c r="A75" s="7" t="s">
        <v>14</v>
      </c>
      <c r="B75" s="6" t="s">
        <v>13</v>
      </c>
      <c r="C75" s="6" t="s">
        <v>12</v>
      </c>
      <c r="D75" s="5" t="s">
        <v>11</v>
      </c>
      <c r="E75" s="5" t="s">
        <v>10</v>
      </c>
      <c r="F75" s="5" t="s">
        <v>9</v>
      </c>
      <c r="G75" s="5" t="s">
        <v>8</v>
      </c>
      <c r="H75" s="5" t="s">
        <v>7</v>
      </c>
      <c r="I75" s="5" t="s">
        <v>6</v>
      </c>
      <c r="J75" s="4" t="s">
        <v>5</v>
      </c>
      <c r="K75" s="5" t="s">
        <v>4</v>
      </c>
      <c r="L75" s="5" t="s">
        <v>179</v>
      </c>
      <c r="M75" s="5" t="s">
        <v>3</v>
      </c>
      <c r="N75" s="5" t="s">
        <v>1</v>
      </c>
      <c r="O75" s="4" t="s">
        <v>0</v>
      </c>
    </row>
  </sheetData>
  <sortState ref="B4:O74">
    <sortCondition descending="1" ref="O3"/>
  </sortState>
  <mergeCells count="9">
    <mergeCell ref="AE22:AF23"/>
    <mergeCell ref="Q24:T24"/>
    <mergeCell ref="Q39:T39"/>
    <mergeCell ref="D2:I2"/>
    <mergeCell ref="K2:N2"/>
    <mergeCell ref="V2:AD2"/>
    <mergeCell ref="Q5:T5"/>
    <mergeCell ref="Q13:T13"/>
    <mergeCell ref="AE20:AF2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8B0A-2246-724F-8A74-CD0B84864EC4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MWCTC MEN</vt:lpstr>
      <vt:lpstr>MWCTC WOMEN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 SCHWARZWALDER</dc:creator>
  <cp:lastModifiedBy>ANNE H SCHWARZWALDER</cp:lastModifiedBy>
  <dcterms:created xsi:type="dcterms:W3CDTF">2019-11-03T20:43:23Z</dcterms:created>
  <dcterms:modified xsi:type="dcterms:W3CDTF">2020-02-10T20:21:04Z</dcterms:modified>
</cp:coreProperties>
</file>